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Statement'!$A$1:$F$47</definedName>
    <definedName name="_xlnm.Print_Area" localSheetId="0">'Income Statements'!$A$1:$K$44</definedName>
    <definedName name="_xlnm.Print_Area" localSheetId="4">'Notes'!$A$1:$L$205</definedName>
    <definedName name="_xlnm.Print_Area" localSheetId="2">'Statement of Changes in Equity'!$A$1:$K$31</definedName>
    <definedName name="_xlnm.Print_Titles" localSheetId="3">'Cash Flow Statement'!$1:$9</definedName>
  </definedNames>
  <calcPr fullCalcOnLoad="1"/>
</workbook>
</file>

<file path=xl/sharedStrings.xml><?xml version="1.0" encoding="utf-8"?>
<sst xmlns="http://schemas.openxmlformats.org/spreadsheetml/2006/main" count="357" uniqueCount="233">
  <si>
    <t>INDIVIDUAL QUARTER</t>
  </si>
  <si>
    <t>CUMULATIVE QUARTER</t>
  </si>
  <si>
    <t>CURRENT YEAR QUARTER</t>
  </si>
  <si>
    <t>CURRENT YEAR TO DATE</t>
  </si>
  <si>
    <t>(a)</t>
  </si>
  <si>
    <t>(b)</t>
  </si>
  <si>
    <t>(c)</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</si>
  <si>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</si>
  <si>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</si>
  <si>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</si>
  <si>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</si>
  <si>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</si>
  <si>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</si>
  <si>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</si>
  <si>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</si>
  <si>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</si>
  <si>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</si>
  <si>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</si>
  <si>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</si>
  <si>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</si>
  <si>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</si>
  <si>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</si>
  <si>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</si>
  <si>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</si>
  <si>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</si>
  <si>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</si>
  <si>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</si>
  <si>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</si>
  <si>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</si>
  <si>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</si>
  <si>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</si>
  <si>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</si>
  <si>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</si>
  <si>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</si>
  <si>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</si>
  <si>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</si>
  <si>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</si>
  <si>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</si>
  <si>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</si>
  <si>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</si>
  <si>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</si>
  <si>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</si>
  <si>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</si>
  <si>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</si>
  <si>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</si>
  <si>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</si>
  <si>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</si>
  <si>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</si>
  <si>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</si>
  <si>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</si>
  <si>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</si>
  <si>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</si>
  <si>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</si>
  <si>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</si>
  <si>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</si>
  <si>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</si>
  <si>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</si>
  <si>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</si>
  <si>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</si>
  <si>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</si>
  <si>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</si>
  <si>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</si>
  <si>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</si>
  <si>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</si>
  <si>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</si>
  <si>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</si>
  <si>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</si>
  <si>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</si>
  <si>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</si>
  <si>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</si>
  <si>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</si>
  <si>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</si>
  <si>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</si>
  <si>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</si>
  <si>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</si>
  <si>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</si>
  <si>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</si>
  <si>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</si>
  <si>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</si>
  <si>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</si>
  <si>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</si>
  <si>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</si>
  <si>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</si>
  <si>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</si>
  <si>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</si>
  <si>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</si>
  <si>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</si>
  <si>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</si>
  <si>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</si>
  <si>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</si>
  <si>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</si>
  <si>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</si>
  <si>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</si>
  <si>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</si>
  <si>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</si>
  <si>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</si>
  <si>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</si>
  <si>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</si>
  <si>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</si>
  <si>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</si>
  <si>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</si>
  <si>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(Note A15)</t>
  </si>
  <si>
    <t>Material events subsequent to the end of the quarter</t>
  </si>
  <si>
    <t>Retained Profit</t>
  </si>
  <si>
    <t>Distributable - Retained Profit</t>
  </si>
  <si>
    <t>Net cash from operating activities</t>
  </si>
  <si>
    <t>There were no contingent liabilities as at the date of this announcement.</t>
  </si>
  <si>
    <t>There were no capital commitments as at the date of this announcement.</t>
  </si>
  <si>
    <t>There were no significant related party transactions as at the date of this announcement.</t>
  </si>
  <si>
    <t>CONDENSED INCOME STATEMENTS</t>
  </si>
  <si>
    <t>(The Condensed Income Statements should be read in conjunction with</t>
  </si>
  <si>
    <t>CONDENSED BALANCE SHEET</t>
  </si>
  <si>
    <t>(The Condensed Balance Sheet should be read in conjunction with</t>
  </si>
  <si>
    <t>CONDENSED STATEMENT OF CHANGES IN EQUITY</t>
  </si>
  <si>
    <t>(The Condensed Statement of Changes in Equity should be read in conjunction with</t>
  </si>
  <si>
    <t>CONDENSED CASH FLOW STATEMENT</t>
  </si>
  <si>
    <t>The Company's operations were not subject to any seasonal or cyclical changes.</t>
  </si>
  <si>
    <t>There were no unusual items affecting assets, liabilities, equity, net income or cash flows of the Company since the last annual audited financial statements.</t>
  </si>
  <si>
    <t>INITIAL PUBLIC OFFERING ("IPO")</t>
  </si>
  <si>
    <t>The IPO involved the following :-</t>
  </si>
  <si>
    <t>(d)</t>
  </si>
  <si>
    <t>Changes in the composition of the Company</t>
  </si>
  <si>
    <t>There were no changes in the composition of the Company for the current financial quarter.</t>
  </si>
  <si>
    <t>Company's borrowings and debt securities</t>
  </si>
  <si>
    <t>The Company did not announce any profit forecast nor profit guarantee during the financial quarter.</t>
  </si>
  <si>
    <t>(The Condensed Cash Flow Statement should be read in conjunction with</t>
  </si>
  <si>
    <t>Operating profit before working capital changes</t>
  </si>
  <si>
    <t>NET INCREASE IN CASH AND CASH EQUIVALENTS</t>
  </si>
  <si>
    <t>There were no dividends paid during the current financial quarter.</t>
  </si>
  <si>
    <t>There were no financial instruments with off-balance sheet risk as at the date of this announcement applicable to the Company.</t>
  </si>
  <si>
    <t>There were no material litigations pending at the date of this announcement.</t>
  </si>
  <si>
    <t>Material litigations</t>
  </si>
  <si>
    <t>Other Receivables and Prepaid Expenses</t>
  </si>
  <si>
    <t>N/A</t>
  </si>
  <si>
    <t>Profit from operations</t>
  </si>
  <si>
    <t>Profit before taxation</t>
  </si>
  <si>
    <t>Net Profit</t>
  </si>
  <si>
    <t>Earnings Per Share (Sen)</t>
  </si>
  <si>
    <t>Earnings per share</t>
  </si>
  <si>
    <t>CWORKS SYSTEMS BERHAD</t>
  </si>
  <si>
    <t>(Company No: 554979-T)</t>
  </si>
  <si>
    <t>the Annual Financial Report for the year ended 31 December 2004)</t>
  </si>
  <si>
    <t>31/12/2004</t>
  </si>
  <si>
    <t>Balance as at 31 December 2004</t>
  </si>
  <si>
    <t>Net profit for the period</t>
  </si>
  <si>
    <t>Cash Generated From Operations</t>
  </si>
  <si>
    <t>Development cost incurred</t>
  </si>
  <si>
    <t>EXPLANATORY NOTES PURSUANT TO FRS 134 INTERIM FINANCIAL REPORTING</t>
  </si>
  <si>
    <t>The interim financial report has been prepared in compliance with FRS 134, Interim Financial Reporting and Appendix 7A of the Listing Requirements of Bursa Malaysia Securities Berhad for the MESDAQ Market.</t>
  </si>
  <si>
    <t>The interim financial report should be read in conjunction with the audited financial statements of the Company for the year ended 31 December 2004.</t>
  </si>
  <si>
    <t>The accounting policies and methods of computation adopted by the Company in this interim financial report are consistent with those adopted in the annual financial statements for the year ended 31 December 2004.</t>
  </si>
  <si>
    <t>Auditors' report of preceding annual financial statements</t>
  </si>
  <si>
    <t>The auditors' report on the preceding year's annual audited financial statements was not subject to any qualification.</t>
  </si>
  <si>
    <t>In conjunction with and as an integral part of the listing of and quotation for the entire issued and paid-up share capital of the Company, the Company undertook an IPO which was approved by the Securities Commission ("SC") on 20 January 2005 and 15 April 2005 and Bursa Malaysia Securities Berhad ("BMSB") on 24 January 2005. The SC also vide its letter dated 23 March 2005 approved the Rights Issue.</t>
  </si>
  <si>
    <t>Bonus Issue of 10,160,200 new ordinary shares of RM0.10 each credited as fully paid-up in the Company to the shareholders of CWorks Systems Berhad on the basis of approximately 4.6 new shares for every one (1) share held through the capitalisation of RM1,016,020 from the audited unappropriated profit of the Company, effected on 25 March 2005;</t>
  </si>
  <si>
    <t>EXPLANATORY NOTES PURSUANT TO APPENDIX 7A OF THE LISTING REQUIREMENTS OF BURSA MALAYSIA SECURITIES BERHAD FOR THE MESDAQ MARKET</t>
  </si>
  <si>
    <t>b.</t>
  </si>
  <si>
    <t>The fully diluted earnings per share have not been presented as there is no diluted effect for the shares of the Company.</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</si>
  <si>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</si>
  <si>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</si>
  <si>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</si>
  <si>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Based on the performance todate, the Board expects that Year 2005 to be a satisfactory year.</t>
  </si>
  <si>
    <t>Amount owing to a Director</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</si>
  <si>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</si>
  <si>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</si>
  <si>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</si>
  <si>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Rights Issue of 24,720,400 new shares credited as fully paid-up per share at par to the shareholders of CWorks Systems Berhad on the basis of 2 new shares for every one (1) share held after the Bonus Issue, effected on 5 April 2005;</t>
  </si>
  <si>
    <t>Kuala Lumpur</t>
  </si>
  <si>
    <r>
      <t>New Issue of 12,920,000 new ordinary shares of RM0.10 each at an issue price of RM 0.67 per share, effected on 3 May 2005</t>
    </r>
    <r>
      <rPr>
        <sz val="10"/>
        <rFont val="Arial Narrow"/>
        <family val="2"/>
      </rPr>
      <t xml:space="preserve">; and </t>
    </r>
  </si>
  <si>
    <t>Wong Keo Rou (MAICSA 7021435)</t>
  </si>
  <si>
    <t>Quarterly report on results for the 2nd quarter ended 30.06.2005</t>
  </si>
  <si>
    <t>30/06/2005</t>
  </si>
  <si>
    <t>Share Premium</t>
  </si>
  <si>
    <t>6 months quarter ended 30.06.2005</t>
  </si>
  <si>
    <t>Balance as at 30 June 2005</t>
  </si>
  <si>
    <t xml:space="preserve">Issuance of shares during the period </t>
  </si>
  <si>
    <t>-Rights Issue</t>
  </si>
  <si>
    <t>-New Issue</t>
  </si>
  <si>
    <t>Non-Distributable - Share Premium</t>
  </si>
  <si>
    <t>Listing expenses</t>
  </si>
  <si>
    <t>6 months ended 30.06.2005</t>
  </si>
  <si>
    <t>Interest income</t>
  </si>
  <si>
    <t>Interest received</t>
  </si>
  <si>
    <t>CASH FLOWS FROM FINANCING ACTIVITIES</t>
  </si>
  <si>
    <t>Proceeds from issuance of shares</t>
  </si>
  <si>
    <t>-Bonus Issue</t>
  </si>
  <si>
    <t>Net cash from financing activities</t>
  </si>
  <si>
    <t>30.06.2005</t>
  </si>
  <si>
    <t>30/06/2004</t>
  </si>
  <si>
    <t>Save as disclosed below, there were no material events subsequent to the current financial quarter ended 30 June 2005 up to the date of this report which, is likely to substantially affect the results of the operations of the Company.</t>
  </si>
  <si>
    <t>Current Year</t>
  </si>
  <si>
    <t>To Date</t>
  </si>
  <si>
    <t>Taxation - Current period</t>
  </si>
  <si>
    <t>The taxation for the current financial quarter and year to date is as follows:-</t>
  </si>
  <si>
    <t>(a) Corporate Proposals</t>
  </si>
  <si>
    <t>Amount</t>
  </si>
  <si>
    <t>Approved</t>
  </si>
  <si>
    <t>Utilisation</t>
  </si>
  <si>
    <t>as at 30.06.2005</t>
  </si>
  <si>
    <t>Balance</t>
  </si>
  <si>
    <t>Unutilised</t>
  </si>
  <si>
    <t>Descriptions</t>
  </si>
  <si>
    <t>Research and development expenditure</t>
  </si>
  <si>
    <t>Working capital</t>
  </si>
  <si>
    <t>Capital expenditure</t>
  </si>
  <si>
    <t>Marketing, advertising and promotion</t>
  </si>
  <si>
    <t>(b) Utilisation of IPO Proceeds</t>
  </si>
  <si>
    <t>Basic earnings per share</t>
  </si>
  <si>
    <t>30.06.2004</t>
  </si>
  <si>
    <t>Net profit</t>
  </si>
  <si>
    <t>Basic earnings per share (sen)</t>
  </si>
  <si>
    <t>Diluted earnings per share</t>
  </si>
  <si>
    <t>6 months ended 30.06.2004</t>
  </si>
  <si>
    <t xml:space="preserve">  share in issue ('000)</t>
  </si>
  <si>
    <t>Weighted average number of ordinary</t>
  </si>
  <si>
    <t xml:space="preserve">The Company recorded a turnover and profit after taxation of RM1,355,398 and RM1,005,658 respectively for the current financial quarter. This represents an improvement of 138% and 187% respectively as compared to the preceding quarter turnover and profit after taxation of RM569,521 and RM350,387 respectively. The improvement is mainly due to the ability of the Company to secure new contracts and implementation of the said contracts, as a result of  aggressive marketing efforts being carried out by the Company. </t>
  </si>
  <si>
    <t>Fixed Deposits with Licensed Bank</t>
  </si>
  <si>
    <t>Tax Liabilities</t>
  </si>
  <si>
    <t>Deferred Tax Liabilities</t>
  </si>
  <si>
    <t>Net Tangible Assets Per Share (sen)</t>
  </si>
  <si>
    <t>No segmental reporting has been prepared as the Company is only engaged in software development and the Company operates principally in Malaysia.</t>
  </si>
  <si>
    <t>Quarter</t>
  </si>
  <si>
    <t>The taxation is in respect of interest income earned during the financial quarter.</t>
  </si>
  <si>
    <t>15 August 2005</t>
  </si>
  <si>
    <t xml:space="preserve">There are no comparative figures for the preceding year's quarter as this is the first set of the 2nd quarter interim financial statements presented. </t>
  </si>
  <si>
    <t>(These figures have not been audited)</t>
  </si>
  <si>
    <t xml:space="preserve">The Company recorded a turnover and profit after taxation of RM1,355,398 and RM1,005,658 respectively for the current financial quarter. This represents an improvement of 194% and 211% respectively as compared to the preceding year's quarterly pro-rated turnover and profit after taxation of RM461,757 and RM323,006 respectively. The improvement is mainly due to the ability of the Company to secure new contracts and implementation of the said contracts, as a result of  aggressive marketing efforts being carried out by the Company. </t>
  </si>
  <si>
    <t>The Company has been awarded Multimedia Super Corridor status by the Government. Accordingly, there is no tax charge on the business income for the financial quarter under review as the Company has been granted pioneer status under the Promotion of Investments (Amendment) Act, 1997.</t>
  </si>
  <si>
    <t>Listing of and quotation for CWorks Systems Berhad's entire enlarged issued and paid-up share capital comprising 50,000,600 CWorks Systems Berhad shares upon completion of the New Issue, on the MESDAQ Market of BMSB, effected on 10 May 2005.</t>
  </si>
  <si>
    <t>Save for the IPO as disclosed above and  the Bonus Issue as disclosed in Note A10, there were no issuance, cancellation, repurchase, resale and repayment of debt and equity securities for the current financial quarter.</t>
  </si>
  <si>
    <t>The Company is undertaking a bonus issue of RM5,000,060 comprising 50,000,600 new ordinary shares of RM0.10 each to be credited as fully paid-up on the basis of one (1) new ordinary share ("Bonus Share(s)") for every one (1) existing ordinary share held in the Company ("Bonus Issue"), which was approved by BMSB and the shareholders of the Company on 29 June 2005 and 27 July 2005 respectively. The books closure date for the Bonus Issue has been fixed on 15 August 2005. Upon completion of the Bonus Issue, the Company will have an enlarged share capital of RM10,000,120 comprising 100,001,200 ordinary shares of RM0.10 each.</t>
  </si>
  <si>
    <t>Lim Hui Lee (MAICSA 7055378)</t>
  </si>
  <si>
    <t>Joint Secretaries</t>
  </si>
</sst>
</file>

<file path=xl/styles.xml><?xml version="1.0" encoding="utf-8"?>
<styleSheet xmlns="http://schemas.openxmlformats.org/spreadsheetml/2006/main">
  <numFmts count="1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s>
  <fonts count="8">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sz val="10"/>
      <color indexed="10"/>
      <name val="Arial Narrow"/>
      <family val="2"/>
    </font>
    <font>
      <b/>
      <sz val="10"/>
      <color indexed="10"/>
      <name val="Arial Narrow"/>
      <family val="2"/>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1" xfId="15"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2" xfId="0" applyNumberFormat="1" applyFont="1" applyBorder="1" applyAlignment="1">
      <alignment horizontal="center" vertical="center"/>
    </xf>
    <xf numFmtId="171"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4" xfId="15" applyNumberFormat="1" applyFont="1" applyBorder="1" applyAlignment="1">
      <alignment/>
    </xf>
    <xf numFmtId="0" fontId="0" fillId="0" borderId="0" xfId="0" applyFont="1" applyBorder="1" applyAlignment="1">
      <alignment/>
    </xf>
    <xf numFmtId="171" fontId="0" fillId="0" borderId="3" xfId="15" applyNumberFormat="1" applyFont="1" applyBorder="1" applyAlignment="1">
      <alignment horizontal="center"/>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4" xfId="0" applyNumberFormat="1" applyFont="1" applyBorder="1" applyAlignment="1">
      <alignment horizontal="center" vertical="center"/>
    </xf>
    <xf numFmtId="172" fontId="0" fillId="0" borderId="4" xfId="0" applyNumberFormat="1" applyFont="1" applyBorder="1" applyAlignment="1">
      <alignment horizontal="center" vertical="center"/>
    </xf>
    <xf numFmtId="172" fontId="0" fillId="0" borderId="1" xfId="0" applyNumberFormat="1" applyFont="1" applyBorder="1" applyAlignment="1">
      <alignment horizontal="center" vertical="center"/>
    </xf>
    <xf numFmtId="41" fontId="0" fillId="0" borderId="1"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4"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2" xfId="0" applyNumberFormat="1" applyFont="1" applyBorder="1" applyAlignment="1">
      <alignment horizontal="center"/>
    </xf>
    <xf numFmtId="0" fontId="6" fillId="0" borderId="0" xfId="0" applyFont="1" applyAlignment="1">
      <alignment/>
    </xf>
    <xf numFmtId="0" fontId="6" fillId="0" borderId="0" xfId="0" applyFont="1" applyAlignment="1">
      <alignment horizontal="center"/>
    </xf>
    <xf numFmtId="0" fontId="0" fillId="0" borderId="3" xfId="0" applyFont="1" applyBorder="1" applyAlignment="1">
      <alignment/>
    </xf>
    <xf numFmtId="41" fontId="0" fillId="0" borderId="8" xfId="0" applyNumberFormat="1" applyFont="1" applyBorder="1" applyAlignment="1">
      <alignment horizontal="center" vertical="center"/>
    </xf>
    <xf numFmtId="0" fontId="7" fillId="0" borderId="0" xfId="0" applyFont="1" applyAlignment="1">
      <alignment/>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19" applyFont="1">
      <alignment/>
      <protection/>
    </xf>
    <xf numFmtId="0" fontId="0" fillId="0" borderId="0" xfId="19" applyFont="1" applyAlignment="1">
      <alignment vertical="top"/>
      <protection/>
    </xf>
    <xf numFmtId="0" fontId="0" fillId="0" borderId="0" xfId="19" applyFont="1" applyAlignment="1">
      <alignment horizontal="center"/>
      <protection/>
    </xf>
    <xf numFmtId="0" fontId="0" fillId="0" borderId="0" xfId="0" applyFont="1" applyAlignment="1">
      <alignment horizontal="justify" vertical="top" wrapText="1"/>
    </xf>
    <xf numFmtId="171" fontId="0" fillId="0" borderId="2" xfId="15" applyNumberFormat="1" applyFont="1" applyBorder="1" applyAlignment="1">
      <alignment/>
    </xf>
    <xf numFmtId="0" fontId="3" fillId="0" borderId="0" xfId="0" applyFont="1" applyAlignment="1">
      <alignment horizontal="center" vertical="top"/>
    </xf>
    <xf numFmtId="0" fontId="3" fillId="2" borderId="0" xfId="0" applyFont="1" applyFill="1" applyAlignment="1">
      <alignment horizontal="center" vertical="top"/>
    </xf>
    <xf numFmtId="0" fontId="4" fillId="0" borderId="0" xfId="0" applyFont="1" applyAlignment="1">
      <alignment horizontal="center" vertical="center"/>
    </xf>
    <xf numFmtId="0" fontId="5" fillId="0" borderId="0" xfId="0" applyFont="1" applyAlignment="1">
      <alignment horizontal="center" vertical="center"/>
    </xf>
    <xf numFmtId="0" fontId="3" fillId="2" borderId="9"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Alignment="1">
      <alignment horizontal="justify" vertical="top" wrapText="1"/>
    </xf>
    <xf numFmtId="0" fontId="3" fillId="2" borderId="0" xfId="0" applyFont="1" applyFill="1" applyAlignment="1">
      <alignment horizontal="center" vertical="center"/>
    </xf>
    <xf numFmtId="0" fontId="0" fillId="0" borderId="0" xfId="0" applyFont="1" applyAlignment="1">
      <alignment horizontal="center"/>
    </xf>
    <xf numFmtId="0" fontId="0" fillId="0" borderId="0" xfId="0" applyAlignment="1">
      <alignment horizontal="justify" vertical="top" wrapText="1"/>
    </xf>
    <xf numFmtId="0" fontId="0" fillId="0" borderId="0" xfId="0" applyFont="1" applyBorder="1" applyAlignment="1">
      <alignment horizontal="center" vertical="center"/>
    </xf>
    <xf numFmtId="0" fontId="0" fillId="0" borderId="0" xfId="0" applyFont="1" applyAlignment="1">
      <alignment horizontal="justify"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NumberFormat="1" applyFont="1" applyAlignment="1">
      <alignment horizontal="justify" vertical="top"/>
    </xf>
    <xf numFmtId="0" fontId="0" fillId="0" borderId="0" xfId="0" applyAlignment="1">
      <alignment/>
    </xf>
    <xf numFmtId="15" fontId="0" fillId="0" borderId="0" xfId="0" applyNumberFormat="1" applyFont="1" applyFill="1" applyAlignment="1" quotePrefix="1">
      <alignment horizontal="left"/>
    </xf>
    <xf numFmtId="0" fontId="0" fillId="0" borderId="0" xfId="0" applyFont="1" applyFill="1" applyAlignment="1">
      <alignment horizontal="left"/>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workbookViewId="0" topLeftCell="A34">
      <selection activeCell="D9" sqref="D9"/>
    </sheetView>
  </sheetViews>
  <sheetFormatPr defaultColWidth="9.33203125" defaultRowHeight="12.75"/>
  <cols>
    <col min="1" max="3" width="3.83203125" style="14" customWidth="1"/>
    <col min="4" max="4" width="22.3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6384" width="9.33203125" style="14" customWidth="1"/>
  </cols>
  <sheetData>
    <row r="1" spans="1:11" ht="19.5" customHeight="1">
      <c r="A1" s="69" t="s">
        <v>139</v>
      </c>
      <c r="B1" s="69"/>
      <c r="C1" s="69"/>
      <c r="D1" s="69"/>
      <c r="E1" s="69"/>
      <c r="F1" s="69"/>
      <c r="G1" s="69"/>
      <c r="H1" s="69"/>
      <c r="I1" s="69"/>
      <c r="J1" s="69"/>
      <c r="K1" s="69"/>
    </row>
    <row r="2" spans="1:11" ht="9.75" customHeight="1">
      <c r="A2" s="70" t="s">
        <v>140</v>
      </c>
      <c r="B2" s="70"/>
      <c r="C2" s="70"/>
      <c r="D2" s="70"/>
      <c r="E2" s="70"/>
      <c r="F2" s="70"/>
      <c r="G2" s="70"/>
      <c r="H2" s="70"/>
      <c r="I2" s="70"/>
      <c r="J2" s="70"/>
      <c r="K2" s="70"/>
    </row>
    <row r="3" spans="1:11" ht="9.75" customHeight="1">
      <c r="A3" s="70" t="s">
        <v>11</v>
      </c>
      <c r="B3" s="70"/>
      <c r="C3" s="70"/>
      <c r="D3" s="70"/>
      <c r="E3" s="70"/>
      <c r="F3" s="70"/>
      <c r="G3" s="70"/>
      <c r="H3" s="70"/>
      <c r="I3" s="70"/>
      <c r="J3" s="70"/>
      <c r="K3" s="70"/>
    </row>
    <row r="4" spans="1:11" ht="19.5" customHeight="1">
      <c r="A4" s="73" t="s">
        <v>170</v>
      </c>
      <c r="B4" s="73"/>
      <c r="C4" s="73"/>
      <c r="D4" s="73"/>
      <c r="E4" s="73"/>
      <c r="F4" s="73"/>
      <c r="G4" s="73"/>
      <c r="H4" s="73"/>
      <c r="I4" s="73"/>
      <c r="J4" s="73"/>
      <c r="K4" s="73"/>
    </row>
    <row r="5" spans="1:11" ht="19.5" customHeight="1" thickBot="1">
      <c r="A5" s="71" t="s">
        <v>109</v>
      </c>
      <c r="B5" s="71"/>
      <c r="C5" s="71"/>
      <c r="D5" s="71"/>
      <c r="E5" s="71"/>
      <c r="F5" s="71"/>
      <c r="G5" s="71"/>
      <c r="H5" s="71"/>
      <c r="I5" s="71"/>
      <c r="J5" s="71"/>
      <c r="K5" s="71"/>
    </row>
    <row r="6" spans="1:11" ht="20.25" customHeight="1">
      <c r="A6" s="75" t="s">
        <v>225</v>
      </c>
      <c r="B6" s="75"/>
      <c r="C6" s="75"/>
      <c r="D6" s="75"/>
      <c r="E6" s="75"/>
      <c r="F6" s="75"/>
      <c r="G6" s="75"/>
      <c r="H6" s="75"/>
      <c r="I6" s="75"/>
      <c r="J6" s="75"/>
      <c r="K6" s="75"/>
    </row>
    <row r="7" spans="1:11" ht="20.25" customHeight="1">
      <c r="A7" s="7"/>
      <c r="B7" s="7"/>
      <c r="C7" s="7"/>
      <c r="D7" s="7"/>
      <c r="E7" s="7"/>
      <c r="F7" s="7"/>
      <c r="G7" s="7"/>
      <c r="H7" s="7"/>
      <c r="I7" s="7"/>
      <c r="J7" s="7"/>
      <c r="K7" s="7"/>
    </row>
    <row r="8" spans="1:11" ht="15" customHeight="1">
      <c r="A8" s="18"/>
      <c r="B8" s="18"/>
      <c r="C8" s="21"/>
      <c r="D8" s="21"/>
      <c r="E8" s="74" t="s">
        <v>0</v>
      </c>
      <c r="F8" s="74"/>
      <c r="G8" s="74"/>
      <c r="H8" s="1"/>
      <c r="I8" s="74" t="s">
        <v>1</v>
      </c>
      <c r="J8" s="74"/>
      <c r="K8" s="74"/>
    </row>
    <row r="9" spans="1:11" ht="48" customHeight="1">
      <c r="A9" s="18"/>
      <c r="B9" s="18"/>
      <c r="C9" s="21"/>
      <c r="D9" s="21"/>
      <c r="E9" s="2" t="s">
        <v>2</v>
      </c>
      <c r="F9" s="2"/>
      <c r="G9" s="2" t="s">
        <v>19</v>
      </c>
      <c r="H9" s="2"/>
      <c r="I9" s="2" t="s">
        <v>3</v>
      </c>
      <c r="J9" s="2"/>
      <c r="K9" s="2" t="s">
        <v>9</v>
      </c>
    </row>
    <row r="10" spans="1:11" ht="15" customHeight="1">
      <c r="A10" s="18"/>
      <c r="B10" s="18"/>
      <c r="C10" s="21"/>
      <c r="D10" s="21"/>
      <c r="E10" s="5" t="s">
        <v>171</v>
      </c>
      <c r="F10" s="5"/>
      <c r="G10" s="5" t="s">
        <v>188</v>
      </c>
      <c r="H10" s="5"/>
      <c r="I10" s="5" t="s">
        <v>171</v>
      </c>
      <c r="J10" s="5"/>
      <c r="K10" s="5" t="s">
        <v>188</v>
      </c>
    </row>
    <row r="11" spans="1:11" ht="15" customHeight="1">
      <c r="A11" s="18"/>
      <c r="B11" s="18"/>
      <c r="C11" s="21"/>
      <c r="D11" s="21"/>
      <c r="E11" s="1" t="s">
        <v>20</v>
      </c>
      <c r="F11" s="1"/>
      <c r="G11" s="1" t="s">
        <v>20</v>
      </c>
      <c r="H11" s="1"/>
      <c r="I11" s="1" t="s">
        <v>20</v>
      </c>
      <c r="J11" s="1"/>
      <c r="K11" s="1" t="s">
        <v>20</v>
      </c>
    </row>
    <row r="13" spans="1:11" ht="12.75">
      <c r="A13" s="14" t="s">
        <v>21</v>
      </c>
      <c r="E13" s="25">
        <v>1355</v>
      </c>
      <c r="G13" s="23" t="s">
        <v>133</v>
      </c>
      <c r="I13" s="25">
        <v>1925</v>
      </c>
      <c r="K13" s="23" t="s">
        <v>133</v>
      </c>
    </row>
    <row r="14" spans="5:11" ht="12.75">
      <c r="E14" s="25"/>
      <c r="G14" s="25"/>
      <c r="I14" s="25"/>
      <c r="K14" s="25"/>
    </row>
    <row r="15" spans="1:11" ht="12.75">
      <c r="A15" s="14" t="s">
        <v>24</v>
      </c>
      <c r="E15" s="25">
        <v>-371</v>
      </c>
      <c r="G15" s="23" t="s">
        <v>133</v>
      </c>
      <c r="I15" s="25">
        <v>-591</v>
      </c>
      <c r="K15" s="23" t="s">
        <v>133</v>
      </c>
    </row>
    <row r="16" spans="5:11" ht="12.75">
      <c r="E16" s="25"/>
      <c r="G16" s="25"/>
      <c r="I16" s="25"/>
      <c r="K16" s="25"/>
    </row>
    <row r="17" spans="1:11" ht="12.75">
      <c r="A17" s="14" t="s">
        <v>25</v>
      </c>
      <c r="E17" s="25">
        <v>28</v>
      </c>
      <c r="G17" s="23" t="s">
        <v>133</v>
      </c>
      <c r="I17" s="25">
        <v>28</v>
      </c>
      <c r="K17" s="23" t="s">
        <v>133</v>
      </c>
    </row>
    <row r="18" spans="5:11" ht="12.75">
      <c r="E18" s="26"/>
      <c r="G18" s="26"/>
      <c r="H18" s="27"/>
      <c r="I18" s="26"/>
      <c r="K18" s="26"/>
    </row>
    <row r="19" spans="5:11" ht="12.75">
      <c r="E19" s="25"/>
      <c r="G19" s="25"/>
      <c r="H19" s="27"/>
      <c r="I19" s="25"/>
      <c r="K19" s="25"/>
    </row>
    <row r="20" spans="1:11" ht="12.75">
      <c r="A20" s="14" t="s">
        <v>134</v>
      </c>
      <c r="E20" s="25">
        <f>+SUM(E13:E17)</f>
        <v>1012</v>
      </c>
      <c r="G20" s="23" t="s">
        <v>133</v>
      </c>
      <c r="H20" s="27"/>
      <c r="I20" s="25">
        <f>+SUM(I13:I17)</f>
        <v>1362</v>
      </c>
      <c r="K20" s="23" t="s">
        <v>133</v>
      </c>
    </row>
    <row r="21" spans="5:11" ht="12.75">
      <c r="E21" s="25"/>
      <c r="G21" s="25"/>
      <c r="H21" s="27"/>
      <c r="I21" s="25"/>
      <c r="K21" s="25"/>
    </row>
    <row r="22" spans="1:11" ht="12.75">
      <c r="A22" s="14" t="s">
        <v>26</v>
      </c>
      <c r="E22" s="25">
        <v>0</v>
      </c>
      <c r="G22" s="23" t="s">
        <v>133</v>
      </c>
      <c r="H22" s="27"/>
      <c r="I22" s="25">
        <f>+E22</f>
        <v>0</v>
      </c>
      <c r="K22" s="23" t="s">
        <v>133</v>
      </c>
    </row>
    <row r="23" spans="5:11" ht="12.75">
      <c r="E23" s="25"/>
      <c r="G23" s="25"/>
      <c r="H23" s="27"/>
      <c r="I23" s="25"/>
      <c r="K23" s="25"/>
    </row>
    <row r="24" spans="1:11" ht="12.75">
      <c r="A24" s="14" t="s">
        <v>27</v>
      </c>
      <c r="E24" s="25">
        <v>0</v>
      </c>
      <c r="G24" s="23" t="s">
        <v>133</v>
      </c>
      <c r="H24" s="27"/>
      <c r="I24" s="25">
        <f>+E24</f>
        <v>0</v>
      </c>
      <c r="K24" s="23" t="s">
        <v>133</v>
      </c>
    </row>
    <row r="25" spans="5:11" ht="12.75">
      <c r="E25" s="26"/>
      <c r="G25" s="26"/>
      <c r="H25" s="27"/>
      <c r="I25" s="26"/>
      <c r="K25" s="26"/>
    </row>
    <row r="26" spans="5:11" ht="12.75">
      <c r="E26" s="25"/>
      <c r="G26" s="25"/>
      <c r="H26" s="27"/>
      <c r="I26" s="25"/>
      <c r="K26" s="25"/>
    </row>
    <row r="27" spans="1:11" ht="12.75">
      <c r="A27" s="14" t="s">
        <v>135</v>
      </c>
      <c r="E27" s="25">
        <f>+SUM(E20:E24)</f>
        <v>1012</v>
      </c>
      <c r="G27" s="23" t="s">
        <v>133</v>
      </c>
      <c r="H27" s="27"/>
      <c r="I27" s="25">
        <f>+SUM(I20:I24)</f>
        <v>1362</v>
      </c>
      <c r="K27" s="23" t="s">
        <v>133</v>
      </c>
    </row>
    <row r="28" spans="5:11" ht="12.75">
      <c r="E28" s="25"/>
      <c r="G28" s="25"/>
      <c r="H28" s="27"/>
      <c r="I28" s="25"/>
      <c r="K28" s="25"/>
    </row>
    <row r="29" spans="1:11" ht="12.75">
      <c r="A29" s="14" t="s">
        <v>7</v>
      </c>
      <c r="E29" s="25">
        <v>-6</v>
      </c>
      <c r="G29" s="23" t="s">
        <v>133</v>
      </c>
      <c r="H29" s="27"/>
      <c r="I29" s="25">
        <f>+E29</f>
        <v>-6</v>
      </c>
      <c r="K29" s="23" t="s">
        <v>133</v>
      </c>
    </row>
    <row r="30" spans="5:11" ht="12.75">
      <c r="E30" s="26"/>
      <c r="G30" s="26"/>
      <c r="H30" s="27"/>
      <c r="I30" s="26"/>
      <c r="K30" s="26"/>
    </row>
    <row r="31" spans="5:11" ht="12.75">
      <c r="E31" s="25"/>
      <c r="G31" s="25"/>
      <c r="H31" s="27"/>
      <c r="I31" s="25"/>
      <c r="K31" s="25"/>
    </row>
    <row r="32" spans="1:11" ht="13.5" thickBot="1">
      <c r="A32" s="14" t="s">
        <v>136</v>
      </c>
      <c r="E32" s="20">
        <f>+SUM(E27:E29)</f>
        <v>1006</v>
      </c>
      <c r="G32" s="28" t="s">
        <v>133</v>
      </c>
      <c r="H32" s="27"/>
      <c r="I32" s="20">
        <f>+SUM(I27:I29)</f>
        <v>1356</v>
      </c>
      <c r="K32" s="28" t="s">
        <v>133</v>
      </c>
    </row>
    <row r="33" ht="13.5" thickTop="1">
      <c r="H33" s="27"/>
    </row>
    <row r="34" spans="1:8" ht="12.75">
      <c r="A34" s="14" t="s">
        <v>137</v>
      </c>
      <c r="H34" s="27"/>
    </row>
    <row r="35" spans="1:11" ht="12.75">
      <c r="A35" s="14" t="s">
        <v>4</v>
      </c>
      <c r="B35" s="14" t="s">
        <v>22</v>
      </c>
      <c r="E35" s="59">
        <f>+Notes!F189</f>
        <v>2.267262347460815</v>
      </c>
      <c r="G35" s="23" t="s">
        <v>133</v>
      </c>
      <c r="H35" s="27"/>
      <c r="I35" s="59">
        <f>+Notes!J189</f>
        <v>4.7656078433428455</v>
      </c>
      <c r="K35" s="23" t="s">
        <v>133</v>
      </c>
    </row>
    <row r="36" ht="12.75">
      <c r="H36" s="27"/>
    </row>
    <row r="37" spans="1:11" ht="12.75">
      <c r="A37" s="14" t="s">
        <v>5</v>
      </c>
      <c r="B37" s="14" t="s">
        <v>23</v>
      </c>
      <c r="E37" s="23" t="s">
        <v>133</v>
      </c>
      <c r="F37" s="29"/>
      <c r="G37" s="23" t="s">
        <v>133</v>
      </c>
      <c r="H37" s="29"/>
      <c r="I37" s="23" t="s">
        <v>133</v>
      </c>
      <c r="J37" s="29"/>
      <c r="K37" s="23" t="s">
        <v>133</v>
      </c>
    </row>
    <row r="39" spans="1:11" ht="12.75">
      <c r="A39" s="76" t="s">
        <v>224</v>
      </c>
      <c r="B39" s="76"/>
      <c r="C39" s="76"/>
      <c r="D39" s="76"/>
      <c r="E39" s="76"/>
      <c r="F39" s="76"/>
      <c r="G39" s="76"/>
      <c r="H39" s="76"/>
      <c r="I39" s="76"/>
      <c r="J39" s="76"/>
      <c r="K39" s="76"/>
    </row>
    <row r="40" spans="1:11" ht="12.75">
      <c r="A40" s="76"/>
      <c r="B40" s="76"/>
      <c r="C40" s="76"/>
      <c r="D40" s="76"/>
      <c r="E40" s="76"/>
      <c r="F40" s="76"/>
      <c r="G40" s="76"/>
      <c r="H40" s="76"/>
      <c r="I40" s="76"/>
      <c r="J40" s="76"/>
      <c r="K40" s="76"/>
    </row>
    <row r="41" spans="1:11" ht="12.75">
      <c r="A41" s="65"/>
      <c r="B41" s="65"/>
      <c r="C41" s="65"/>
      <c r="D41" s="65"/>
      <c r="E41" s="65"/>
      <c r="F41" s="65"/>
      <c r="G41" s="65"/>
      <c r="H41" s="65"/>
      <c r="I41" s="65"/>
      <c r="J41" s="65"/>
      <c r="K41" s="65"/>
    </row>
    <row r="43" spans="1:11" ht="12.75">
      <c r="A43" s="72" t="s">
        <v>110</v>
      </c>
      <c r="B43" s="72"/>
      <c r="C43" s="72"/>
      <c r="D43" s="72"/>
      <c r="E43" s="72"/>
      <c r="F43" s="72"/>
      <c r="G43" s="72"/>
      <c r="H43" s="72"/>
      <c r="I43" s="72"/>
      <c r="J43" s="72"/>
      <c r="K43" s="72"/>
    </row>
    <row r="44" spans="1:11" ht="12.75">
      <c r="A44" s="72" t="s">
        <v>141</v>
      </c>
      <c r="B44" s="72"/>
      <c r="C44" s="72"/>
      <c r="D44" s="72"/>
      <c r="E44" s="72"/>
      <c r="F44" s="72"/>
      <c r="G44" s="72"/>
      <c r="H44" s="72"/>
      <c r="I44" s="72"/>
      <c r="J44" s="72"/>
      <c r="K44" s="72"/>
    </row>
  </sheetData>
  <mergeCells count="11">
    <mergeCell ref="A43:K43"/>
    <mergeCell ref="A44:K44"/>
    <mergeCell ref="A4:K4"/>
    <mergeCell ref="E8:G8"/>
    <mergeCell ref="I8:K8"/>
    <mergeCell ref="A6:K6"/>
    <mergeCell ref="A39:K40"/>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A1" sqref="A1:F1"/>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69" t="str">
        <f>+'Income Statements'!A1:K1</f>
        <v>CWORKS SYSTEMS BERHAD</v>
      </c>
      <c r="B1" s="69"/>
      <c r="C1" s="69"/>
      <c r="D1" s="69"/>
      <c r="E1" s="69"/>
      <c r="F1" s="69"/>
    </row>
    <row r="2" spans="1:6" ht="9.75" customHeight="1">
      <c r="A2" s="70" t="str">
        <f>+'Income Statements'!A2:K2</f>
        <v>(Company No: 554979-T)</v>
      </c>
      <c r="B2" s="70"/>
      <c r="C2" s="70"/>
      <c r="D2" s="70"/>
      <c r="E2" s="70"/>
      <c r="F2" s="70"/>
    </row>
    <row r="3" spans="1:6" ht="9.75" customHeight="1">
      <c r="A3" s="70" t="s">
        <v>11</v>
      </c>
      <c r="B3" s="70"/>
      <c r="C3" s="70"/>
      <c r="D3" s="70"/>
      <c r="E3" s="70"/>
      <c r="F3" s="70"/>
    </row>
    <row r="4" spans="1:6" ht="19.5" customHeight="1">
      <c r="A4" s="73" t="str">
        <f>+'Income Statements'!A4:K4</f>
        <v>Quarterly report on results for the 2nd quarter ended 30.06.2005</v>
      </c>
      <c r="B4" s="73"/>
      <c r="C4" s="73"/>
      <c r="D4" s="73"/>
      <c r="E4" s="73"/>
      <c r="F4" s="73"/>
    </row>
    <row r="5" spans="1:6" ht="19.5" customHeight="1" thickBot="1">
      <c r="A5" s="77" t="s">
        <v>111</v>
      </c>
      <c r="B5" s="77"/>
      <c r="C5" s="77"/>
      <c r="D5" s="77"/>
      <c r="E5" s="77"/>
      <c r="F5" s="77"/>
    </row>
    <row r="6" spans="1:6" ht="20.25" customHeight="1">
      <c r="A6" s="75" t="s">
        <v>225</v>
      </c>
      <c r="B6" s="75"/>
      <c r="C6" s="75"/>
      <c r="D6" s="75"/>
      <c r="E6" s="75"/>
      <c r="F6" s="75"/>
    </row>
    <row r="7" spans="1:6" ht="15.75" customHeight="1">
      <c r="A7" s="8"/>
      <c r="B7" s="8"/>
      <c r="C7" s="8"/>
      <c r="D7" s="8"/>
      <c r="E7" s="8"/>
      <c r="F7" s="8"/>
    </row>
    <row r="8" spans="1:6" ht="35.25" customHeight="1">
      <c r="A8" s="18"/>
      <c r="B8" s="21"/>
      <c r="C8" s="21"/>
      <c r="D8" s="2" t="s">
        <v>8</v>
      </c>
      <c r="E8" s="2"/>
      <c r="F8" s="2" t="s">
        <v>10</v>
      </c>
    </row>
    <row r="9" spans="1:6" ht="15" customHeight="1">
      <c r="A9" s="18"/>
      <c r="B9" s="21"/>
      <c r="C9" s="21"/>
      <c r="D9" s="5" t="s">
        <v>171</v>
      </c>
      <c r="E9" s="5"/>
      <c r="F9" s="5" t="s">
        <v>142</v>
      </c>
    </row>
    <row r="10" spans="1:6" ht="15" customHeight="1">
      <c r="A10" s="18"/>
      <c r="B10" s="21"/>
      <c r="C10" s="21"/>
      <c r="D10" s="1" t="s">
        <v>20</v>
      </c>
      <c r="E10" s="1"/>
      <c r="F10" s="1" t="s">
        <v>20</v>
      </c>
    </row>
    <row r="11" spans="1:6" ht="15" customHeight="1">
      <c r="A11" s="18" t="s">
        <v>18</v>
      </c>
      <c r="B11" s="21" t="s">
        <v>28</v>
      </c>
      <c r="C11" s="21"/>
      <c r="D11" s="22">
        <v>131</v>
      </c>
      <c r="E11" s="30"/>
      <c r="F11" s="22">
        <v>110</v>
      </c>
    </row>
    <row r="12" spans="1:6" ht="15" customHeight="1">
      <c r="A12" s="18" t="s">
        <v>18</v>
      </c>
      <c r="B12" s="21" t="s">
        <v>29</v>
      </c>
      <c r="C12" s="21"/>
      <c r="D12" s="22">
        <v>781</v>
      </c>
      <c r="E12" s="30"/>
      <c r="F12" s="22">
        <v>447</v>
      </c>
    </row>
    <row r="13" spans="1:6" ht="15" customHeight="1">
      <c r="A13" s="18"/>
      <c r="B13" s="21"/>
      <c r="C13" s="21"/>
      <c r="D13" s="22"/>
      <c r="E13" s="30"/>
      <c r="F13" s="30"/>
    </row>
    <row r="14" spans="1:6" ht="15" customHeight="1">
      <c r="A14" s="18" t="s">
        <v>18</v>
      </c>
      <c r="B14" s="21" t="s">
        <v>30</v>
      </c>
      <c r="C14" s="21"/>
      <c r="D14" s="44"/>
      <c r="E14" s="30"/>
      <c r="F14" s="45"/>
    </row>
    <row r="15" spans="1:6" ht="15" customHeight="1">
      <c r="A15" s="18"/>
      <c r="B15" s="21"/>
      <c r="C15" s="3" t="s">
        <v>31</v>
      </c>
      <c r="D15" s="31">
        <v>1774</v>
      </c>
      <c r="E15" s="30"/>
      <c r="F15" s="31">
        <v>916</v>
      </c>
    </row>
    <row r="16" spans="1:6" ht="15" customHeight="1">
      <c r="A16" s="18"/>
      <c r="B16" s="21"/>
      <c r="C16" s="3" t="s">
        <v>132</v>
      </c>
      <c r="D16" s="31">
        <v>58</v>
      </c>
      <c r="E16" s="30"/>
      <c r="F16" s="31">
        <v>229</v>
      </c>
    </row>
    <row r="17" spans="1:6" ht="15" customHeight="1">
      <c r="A17" s="18"/>
      <c r="B17" s="21"/>
      <c r="C17" s="3" t="s">
        <v>216</v>
      </c>
      <c r="D17" s="31">
        <v>8000</v>
      </c>
      <c r="E17" s="30"/>
      <c r="F17" s="31">
        <v>0</v>
      </c>
    </row>
    <row r="18" spans="1:6" ht="15" customHeight="1">
      <c r="A18" s="18"/>
      <c r="B18" s="21"/>
      <c r="C18" s="3" t="s">
        <v>32</v>
      </c>
      <c r="D18" s="32">
        <v>2209</v>
      </c>
      <c r="E18" s="30"/>
      <c r="F18" s="32">
        <v>42</v>
      </c>
    </row>
    <row r="19" spans="1:6" ht="15" customHeight="1">
      <c r="A19" s="18"/>
      <c r="B19" s="21"/>
      <c r="C19" s="3"/>
      <c r="D19" s="33">
        <f>+SUM(D15:D18)</f>
        <v>12041</v>
      </c>
      <c r="E19" s="30"/>
      <c r="F19" s="33">
        <f>+SUM(F15:F18)</f>
        <v>1187</v>
      </c>
    </row>
    <row r="20" spans="1:6" ht="15" customHeight="1">
      <c r="A20" s="18" t="s">
        <v>18</v>
      </c>
      <c r="B20" s="21" t="s">
        <v>33</v>
      </c>
      <c r="C20" s="21"/>
      <c r="D20" s="47"/>
      <c r="E20" s="30"/>
      <c r="F20" s="46"/>
    </row>
    <row r="21" spans="1:6" ht="15" customHeight="1">
      <c r="A21" s="18"/>
      <c r="B21" s="21"/>
      <c r="C21" s="3" t="s">
        <v>34</v>
      </c>
      <c r="D21" s="31">
        <v>103</v>
      </c>
      <c r="E21" s="30"/>
      <c r="F21" s="31">
        <v>25</v>
      </c>
    </row>
    <row r="22" spans="1:6" ht="15" customHeight="1">
      <c r="A22" s="18"/>
      <c r="B22" s="21"/>
      <c r="C22" s="3" t="s">
        <v>162</v>
      </c>
      <c r="D22" s="31">
        <v>4</v>
      </c>
      <c r="E22" s="30"/>
      <c r="F22" s="31">
        <v>4</v>
      </c>
    </row>
    <row r="23" spans="1:6" ht="15" customHeight="1">
      <c r="A23" s="18"/>
      <c r="B23" s="21"/>
      <c r="C23" s="3" t="s">
        <v>217</v>
      </c>
      <c r="D23" s="32">
        <v>3</v>
      </c>
      <c r="E23" s="30"/>
      <c r="F23" s="32">
        <v>0</v>
      </c>
    </row>
    <row r="24" spans="1:6" ht="15" customHeight="1">
      <c r="A24" s="18"/>
      <c r="B24" s="21"/>
      <c r="C24" s="3" t="s">
        <v>18</v>
      </c>
      <c r="D24" s="33">
        <f>+SUM(D21:D23)</f>
        <v>110</v>
      </c>
      <c r="E24" s="30"/>
      <c r="F24" s="33">
        <f>+SUM(F21:F23)</f>
        <v>29</v>
      </c>
    </row>
    <row r="25" spans="1:6" ht="15" customHeight="1">
      <c r="A25" s="18"/>
      <c r="B25" s="21"/>
      <c r="C25" s="3"/>
      <c r="D25" s="22"/>
      <c r="E25" s="30"/>
      <c r="F25" s="30"/>
    </row>
    <row r="26" spans="1:6" ht="15" customHeight="1">
      <c r="A26" s="18" t="s">
        <v>18</v>
      </c>
      <c r="B26" s="21" t="s">
        <v>36</v>
      </c>
      <c r="C26" s="21"/>
      <c r="D26" s="22">
        <f>+D19-D24</f>
        <v>11931</v>
      </c>
      <c r="E26" s="30"/>
      <c r="F26" s="22">
        <f>+F19-F24</f>
        <v>1158</v>
      </c>
    </row>
    <row r="27" spans="1:6" ht="15" customHeight="1">
      <c r="A27" s="18"/>
      <c r="B27" s="21"/>
      <c r="C27" s="21"/>
      <c r="D27" s="22"/>
      <c r="E27" s="30"/>
      <c r="F27" s="30"/>
    </row>
    <row r="28" spans="1:6" ht="15" customHeight="1" thickBot="1">
      <c r="A28" s="18"/>
      <c r="B28" s="21"/>
      <c r="C28" s="21"/>
      <c r="D28" s="34">
        <f>SUM(D11:D12)+D26</f>
        <v>12843</v>
      </c>
      <c r="E28" s="30"/>
      <c r="F28" s="34">
        <f>SUM(F11:F12)+F26</f>
        <v>1715</v>
      </c>
    </row>
    <row r="29" spans="1:6" ht="15" customHeight="1" thickTop="1">
      <c r="A29" s="18"/>
      <c r="B29" s="21"/>
      <c r="C29" s="21"/>
      <c r="D29" s="22"/>
      <c r="E29" s="30"/>
      <c r="F29" s="30"/>
    </row>
    <row r="30" spans="1:6" ht="15" customHeight="1">
      <c r="A30" s="18" t="s">
        <v>18</v>
      </c>
      <c r="B30" s="21" t="s">
        <v>35</v>
      </c>
      <c r="C30" s="21"/>
      <c r="D30" s="22"/>
      <c r="E30" s="30"/>
      <c r="F30" s="30"/>
    </row>
    <row r="31" spans="1:6" ht="15" customHeight="1">
      <c r="A31" s="18"/>
      <c r="B31" s="21"/>
      <c r="C31" s="21" t="s">
        <v>12</v>
      </c>
      <c r="D31" s="22">
        <v>5000</v>
      </c>
      <c r="E31" s="30"/>
      <c r="F31" s="22">
        <v>220</v>
      </c>
    </row>
    <row r="32" spans="1:6" ht="15" customHeight="1">
      <c r="A32" s="18"/>
      <c r="B32" s="21" t="s">
        <v>13</v>
      </c>
      <c r="C32" s="21"/>
      <c r="D32" s="22" t="s">
        <v>18</v>
      </c>
      <c r="E32" s="30"/>
      <c r="F32" s="30" t="s">
        <v>18</v>
      </c>
    </row>
    <row r="33" spans="1:6" ht="15" customHeight="1">
      <c r="A33" s="18"/>
      <c r="B33" s="21"/>
      <c r="C33" s="3" t="s">
        <v>103</v>
      </c>
      <c r="D33" s="22">
        <v>1835</v>
      </c>
      <c r="E33" s="30"/>
      <c r="F33" s="22">
        <v>1495</v>
      </c>
    </row>
    <row r="34" spans="1:6" ht="15" customHeight="1">
      <c r="A34" s="18"/>
      <c r="B34" s="21"/>
      <c r="C34" s="3" t="s">
        <v>172</v>
      </c>
      <c r="D34" s="22">
        <v>6005</v>
      </c>
      <c r="E34" s="30"/>
      <c r="F34" s="22">
        <v>0</v>
      </c>
    </row>
    <row r="35" spans="1:6" ht="15" customHeight="1">
      <c r="A35" s="18" t="s">
        <v>18</v>
      </c>
      <c r="B35" s="21" t="s">
        <v>18</v>
      </c>
      <c r="C35" s="21"/>
      <c r="D35" s="22" t="s">
        <v>18</v>
      </c>
      <c r="E35" s="30"/>
      <c r="F35" s="30" t="s">
        <v>18</v>
      </c>
    </row>
    <row r="36" spans="1:6" ht="15" customHeight="1">
      <c r="A36" s="18"/>
      <c r="B36" s="21"/>
      <c r="C36" s="21"/>
      <c r="D36" s="57">
        <f>SUM(D30:D35)</f>
        <v>12840</v>
      </c>
      <c r="E36" s="30"/>
      <c r="F36" s="57">
        <f>SUM(F30:F35)</f>
        <v>1715</v>
      </c>
    </row>
    <row r="37" spans="1:7" ht="15" customHeight="1">
      <c r="A37" s="18"/>
      <c r="B37" s="21"/>
      <c r="C37" s="21"/>
      <c r="D37" s="22"/>
      <c r="E37" s="30"/>
      <c r="F37" s="22"/>
      <c r="G37" s="27"/>
    </row>
    <row r="38" spans="1:7" ht="15" customHeight="1">
      <c r="A38" s="18"/>
      <c r="B38" s="21"/>
      <c r="C38" s="3" t="s">
        <v>218</v>
      </c>
      <c r="D38" s="22">
        <v>3</v>
      </c>
      <c r="E38" s="30"/>
      <c r="F38" s="22">
        <v>0</v>
      </c>
      <c r="G38" s="27"/>
    </row>
    <row r="39" spans="1:7" ht="15" customHeight="1">
      <c r="A39" s="18"/>
      <c r="B39" s="21"/>
      <c r="C39" s="21"/>
      <c r="D39" s="22"/>
      <c r="E39" s="30"/>
      <c r="F39" s="22"/>
      <c r="G39" s="27"/>
    </row>
    <row r="40" spans="1:7" ht="15" customHeight="1" thickBot="1">
      <c r="A40" s="18"/>
      <c r="B40" s="21"/>
      <c r="C40" s="21"/>
      <c r="D40" s="34">
        <f>+SUM(D36:D38)</f>
        <v>12843</v>
      </c>
      <c r="E40" s="30"/>
      <c r="F40" s="34">
        <f>+SUM(F36:F38)</f>
        <v>1715</v>
      </c>
      <c r="G40" s="27"/>
    </row>
    <row r="41" spans="1:6" ht="15" customHeight="1" thickTop="1">
      <c r="A41" s="18"/>
      <c r="B41" s="21"/>
      <c r="C41" s="21"/>
      <c r="D41" s="30"/>
      <c r="E41" s="30"/>
      <c r="F41" s="30"/>
    </row>
    <row r="42" spans="1:6" ht="15" customHeight="1">
      <c r="A42" s="18"/>
      <c r="B42" s="21" t="s">
        <v>219</v>
      </c>
      <c r="C42" s="21"/>
      <c r="D42" s="35">
        <f>+(D36-D12)/50000600*100*1000</f>
        <v>24.11771058747295</v>
      </c>
      <c r="E42" s="35"/>
      <c r="F42" s="35">
        <f>+(F36-F12)/2200000*100*1000</f>
        <v>57.63636363636364</v>
      </c>
    </row>
    <row r="43" spans="4:5" ht="12.75">
      <c r="D43" s="36" t="s">
        <v>18</v>
      </c>
      <c r="E43" s="37"/>
    </row>
    <row r="44" spans="4:5" ht="12.75">
      <c r="D44" s="36"/>
      <c r="E44" s="37"/>
    </row>
    <row r="45" spans="2:5" ht="12.75">
      <c r="B45" s="38" t="s">
        <v>18</v>
      </c>
      <c r="E45" s="27"/>
    </row>
    <row r="46" ht="12.75">
      <c r="E46" s="27"/>
    </row>
    <row r="47" spans="1:11" ht="12.75">
      <c r="A47" s="72" t="s">
        <v>112</v>
      </c>
      <c r="B47" s="72"/>
      <c r="C47" s="72"/>
      <c r="D47" s="72"/>
      <c r="E47" s="72"/>
      <c r="F47" s="72"/>
      <c r="G47" s="6"/>
      <c r="H47" s="6"/>
      <c r="I47" s="6"/>
      <c r="J47" s="6"/>
      <c r="K47" s="6"/>
    </row>
    <row r="48" spans="1:11" ht="12.75">
      <c r="A48" s="72" t="s">
        <v>141</v>
      </c>
      <c r="B48" s="72"/>
      <c r="C48" s="72"/>
      <c r="D48" s="72"/>
      <c r="E48" s="72"/>
      <c r="F48" s="72"/>
      <c r="G48" s="6"/>
      <c r="H48" s="6"/>
      <c r="I48" s="6"/>
      <c r="J48" s="6"/>
      <c r="K48" s="6"/>
    </row>
  </sheetData>
  <mergeCells count="8">
    <mergeCell ref="A2:F2"/>
    <mergeCell ref="A1:F1"/>
    <mergeCell ref="A3:F3"/>
    <mergeCell ref="A4:F4"/>
    <mergeCell ref="A47:F47"/>
    <mergeCell ref="A48:F48"/>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workbookViewId="0" topLeftCell="A6">
      <selection activeCell="A6" sqref="A6:K6"/>
    </sheetView>
  </sheetViews>
  <sheetFormatPr defaultColWidth="9.33203125" defaultRowHeight="12.75"/>
  <cols>
    <col min="1" max="3" width="3.83203125" style="14" customWidth="1"/>
    <col min="4" max="4" width="22.33203125" style="14" customWidth="1"/>
    <col min="5" max="5" width="15.83203125" style="14" customWidth="1"/>
    <col min="6" max="6" width="1.83203125" style="14" customWidth="1"/>
    <col min="7" max="7" width="15.83203125" style="14" customWidth="1"/>
    <col min="8" max="8" width="1.83203125" style="14" customWidth="1"/>
    <col min="9" max="9" width="15.83203125" style="14" customWidth="1"/>
    <col min="10" max="10" width="1.83203125" style="14" customWidth="1"/>
    <col min="11" max="11" width="15.83203125" style="14" customWidth="1"/>
    <col min="12" max="16384" width="9.33203125" style="14" customWidth="1"/>
  </cols>
  <sheetData>
    <row r="1" spans="1:11" ht="19.5" customHeight="1">
      <c r="A1" s="69" t="str">
        <f>+'Income Statements'!A1:K1</f>
        <v>CWORKS SYSTEMS BERHAD</v>
      </c>
      <c r="B1" s="69"/>
      <c r="C1" s="69"/>
      <c r="D1" s="69"/>
      <c r="E1" s="69"/>
      <c r="F1" s="69"/>
      <c r="G1" s="69"/>
      <c r="H1" s="69"/>
      <c r="I1" s="69"/>
      <c r="J1" s="69"/>
      <c r="K1" s="69"/>
    </row>
    <row r="2" spans="1:11" ht="9.75" customHeight="1">
      <c r="A2" s="70" t="str">
        <f>+'Income Statements'!A2:K2</f>
        <v>(Company No: 554979-T)</v>
      </c>
      <c r="B2" s="70"/>
      <c r="C2" s="70"/>
      <c r="D2" s="70"/>
      <c r="E2" s="70"/>
      <c r="F2" s="70"/>
      <c r="G2" s="70"/>
      <c r="H2" s="70"/>
      <c r="I2" s="70"/>
      <c r="J2" s="70"/>
      <c r="K2" s="70"/>
    </row>
    <row r="3" spans="1:11" ht="9.75" customHeight="1">
      <c r="A3" s="70" t="s">
        <v>11</v>
      </c>
      <c r="B3" s="70"/>
      <c r="C3" s="70"/>
      <c r="D3" s="70"/>
      <c r="E3" s="70"/>
      <c r="F3" s="70"/>
      <c r="G3" s="70"/>
      <c r="H3" s="70"/>
      <c r="I3" s="70"/>
      <c r="J3" s="70"/>
      <c r="K3" s="70"/>
    </row>
    <row r="4" spans="1:11" ht="19.5" customHeight="1">
      <c r="A4" s="73" t="str">
        <f>+'Income Statements'!A4:K4</f>
        <v>Quarterly report on results for the 2nd quarter ended 30.06.2005</v>
      </c>
      <c r="B4" s="73"/>
      <c r="C4" s="73"/>
      <c r="D4" s="73"/>
      <c r="E4" s="73"/>
      <c r="F4" s="73"/>
      <c r="G4" s="73"/>
      <c r="H4" s="73"/>
      <c r="I4" s="73"/>
      <c r="J4" s="73"/>
      <c r="K4" s="73"/>
    </row>
    <row r="5" spans="1:11" ht="19.5" customHeight="1" thickBot="1">
      <c r="A5" s="71" t="s">
        <v>113</v>
      </c>
      <c r="B5" s="71"/>
      <c r="C5" s="71"/>
      <c r="D5" s="71"/>
      <c r="E5" s="71"/>
      <c r="F5" s="71"/>
      <c r="G5" s="71"/>
      <c r="H5" s="71"/>
      <c r="I5" s="71"/>
      <c r="J5" s="71"/>
      <c r="K5" s="71"/>
    </row>
    <row r="6" spans="1:11" ht="20.25" customHeight="1">
      <c r="A6" s="75" t="s">
        <v>225</v>
      </c>
      <c r="B6" s="75"/>
      <c r="C6" s="75"/>
      <c r="D6" s="75"/>
      <c r="E6" s="75"/>
      <c r="F6" s="75"/>
      <c r="G6" s="75"/>
      <c r="H6" s="75"/>
      <c r="I6" s="75"/>
      <c r="J6" s="75"/>
      <c r="K6" s="75"/>
    </row>
    <row r="7" spans="1:11" ht="20.25" customHeight="1">
      <c r="A7" s="7"/>
      <c r="B7" s="7"/>
      <c r="C7" s="7"/>
      <c r="D7" s="7"/>
      <c r="E7" s="7"/>
      <c r="F7" s="7"/>
      <c r="G7" s="7"/>
      <c r="H7" s="7"/>
      <c r="I7" s="7"/>
      <c r="J7" s="7"/>
      <c r="K7" s="7"/>
    </row>
    <row r="8" spans="1:11" ht="48" customHeight="1">
      <c r="A8" s="18"/>
      <c r="B8" s="18"/>
      <c r="C8" s="21"/>
      <c r="D8" s="21"/>
      <c r="E8" s="2" t="s">
        <v>12</v>
      </c>
      <c r="F8" s="2"/>
      <c r="G8" s="2" t="s">
        <v>178</v>
      </c>
      <c r="H8" s="2"/>
      <c r="I8" s="2" t="s">
        <v>104</v>
      </c>
      <c r="J8" s="2"/>
      <c r="K8" s="2" t="s">
        <v>37</v>
      </c>
    </row>
    <row r="9" spans="1:11" ht="15" customHeight="1">
      <c r="A9" s="18"/>
      <c r="B9" s="18"/>
      <c r="C9" s="21"/>
      <c r="D9" s="21"/>
      <c r="E9" s="1" t="s">
        <v>20</v>
      </c>
      <c r="F9" s="1"/>
      <c r="G9" s="1" t="s">
        <v>20</v>
      </c>
      <c r="H9" s="1"/>
      <c r="I9" s="1" t="s">
        <v>20</v>
      </c>
      <c r="J9" s="1"/>
      <c r="K9" s="1" t="s">
        <v>20</v>
      </c>
    </row>
    <row r="10" ht="12.75">
      <c r="A10" s="4" t="s">
        <v>173</v>
      </c>
    </row>
    <row r="12" spans="1:11" ht="12.75">
      <c r="A12" s="14" t="s">
        <v>143</v>
      </c>
      <c r="E12" s="25">
        <v>220</v>
      </c>
      <c r="G12" s="25">
        <v>0</v>
      </c>
      <c r="I12" s="25">
        <v>1495</v>
      </c>
      <c r="K12" s="25">
        <f>+SUM(E12:I12)</f>
        <v>1715</v>
      </c>
    </row>
    <row r="13" spans="5:11" ht="12.75">
      <c r="E13" s="25"/>
      <c r="G13" s="25"/>
      <c r="I13" s="25"/>
      <c r="K13" s="25"/>
    </row>
    <row r="14" spans="1:11" ht="12.75">
      <c r="A14" s="14" t="s">
        <v>144</v>
      </c>
      <c r="E14" s="25">
        <v>0</v>
      </c>
      <c r="G14" s="25">
        <v>0</v>
      </c>
      <c r="I14" s="25">
        <v>1356</v>
      </c>
      <c r="K14" s="25">
        <f>+SUM(E14:I14)</f>
        <v>1356</v>
      </c>
    </row>
    <row r="15" spans="5:11" ht="12.75">
      <c r="E15" s="25"/>
      <c r="G15" s="25"/>
      <c r="I15" s="25"/>
      <c r="K15" s="25"/>
    </row>
    <row r="16" spans="1:11" ht="12.75">
      <c r="A16" s="14" t="s">
        <v>175</v>
      </c>
      <c r="E16" s="25"/>
      <c r="G16" s="25"/>
      <c r="I16" s="25"/>
      <c r="K16" s="25"/>
    </row>
    <row r="17" spans="1:11" ht="12.75">
      <c r="A17" s="51" t="s">
        <v>185</v>
      </c>
      <c r="E17" s="25">
        <v>1016</v>
      </c>
      <c r="G17" s="25">
        <v>0</v>
      </c>
      <c r="I17" s="25">
        <v>-1016</v>
      </c>
      <c r="K17" s="25">
        <f>+SUM(E17:I17)</f>
        <v>0</v>
      </c>
    </row>
    <row r="18" spans="1:11" ht="12.75">
      <c r="A18" s="51" t="s">
        <v>176</v>
      </c>
      <c r="E18" s="25">
        <v>2472</v>
      </c>
      <c r="G18" s="25">
        <v>0</v>
      </c>
      <c r="I18" s="25">
        <v>0</v>
      </c>
      <c r="K18" s="25">
        <f>+SUM(E18:I18)</f>
        <v>2472</v>
      </c>
    </row>
    <row r="19" spans="1:11" ht="12.75">
      <c r="A19" s="51" t="s">
        <v>177</v>
      </c>
      <c r="E19" s="25">
        <v>1292</v>
      </c>
      <c r="G19" s="25">
        <v>7364</v>
      </c>
      <c r="I19" s="25"/>
      <c r="K19" s="25">
        <f>+SUM(E19:I19)</f>
        <v>8656</v>
      </c>
    </row>
    <row r="20" spans="5:11" ht="12.75">
      <c r="E20" s="25"/>
      <c r="G20" s="25"/>
      <c r="I20" s="25"/>
      <c r="K20" s="25"/>
    </row>
    <row r="21" spans="1:11" ht="12.75">
      <c r="A21" s="14" t="s">
        <v>179</v>
      </c>
      <c r="E21" s="25">
        <v>0</v>
      </c>
      <c r="G21" s="25">
        <v>-1359</v>
      </c>
      <c r="I21" s="25">
        <v>0</v>
      </c>
      <c r="K21" s="25">
        <f>+SUM(E21:I21)</f>
        <v>-1359</v>
      </c>
    </row>
    <row r="22" spans="5:11" ht="12.75">
      <c r="E22" s="26"/>
      <c r="G22" s="26"/>
      <c r="H22" s="27"/>
      <c r="I22" s="26"/>
      <c r="K22" s="26"/>
    </row>
    <row r="23" spans="5:11" ht="12.75">
      <c r="E23" s="25"/>
      <c r="G23" s="25"/>
      <c r="H23" s="27"/>
      <c r="I23" s="25"/>
      <c r="K23" s="25"/>
    </row>
    <row r="24" spans="1:11" ht="13.5" thickBot="1">
      <c r="A24" s="14" t="s">
        <v>174</v>
      </c>
      <c r="E24" s="20">
        <f>+SUM(E12:E21)</f>
        <v>5000</v>
      </c>
      <c r="G24" s="20">
        <f>+SUM(G12:G21)</f>
        <v>6005</v>
      </c>
      <c r="H24" s="27"/>
      <c r="I24" s="20">
        <f>+SUM(I12:I21)</f>
        <v>1835</v>
      </c>
      <c r="K24" s="20">
        <f>+SUM(K12:K21)</f>
        <v>12840</v>
      </c>
    </row>
    <row r="25" ht="13.5" thickTop="1"/>
    <row r="26" spans="1:11" ht="12.75">
      <c r="A26" s="76" t="s">
        <v>224</v>
      </c>
      <c r="B26" s="79"/>
      <c r="C26" s="79"/>
      <c r="D26" s="79"/>
      <c r="E26" s="79"/>
      <c r="F26" s="79"/>
      <c r="G26" s="79"/>
      <c r="H26" s="79"/>
      <c r="I26" s="79"/>
      <c r="J26" s="79"/>
      <c r="K26" s="79"/>
    </row>
    <row r="27" spans="1:11" ht="12.75">
      <c r="A27" s="79"/>
      <c r="B27" s="79"/>
      <c r="C27" s="79"/>
      <c r="D27" s="79"/>
      <c r="E27" s="79"/>
      <c r="F27" s="79"/>
      <c r="G27" s="79"/>
      <c r="H27" s="79"/>
      <c r="I27" s="79"/>
      <c r="J27" s="79"/>
      <c r="K27" s="79"/>
    </row>
    <row r="28" ht="12.75">
      <c r="A28" s="14" t="s">
        <v>18</v>
      </c>
    </row>
    <row r="30" spans="1:11" ht="12.75">
      <c r="A30" s="72" t="s">
        <v>114</v>
      </c>
      <c r="B30" s="72"/>
      <c r="C30" s="72"/>
      <c r="D30" s="72"/>
      <c r="E30" s="72"/>
      <c r="F30" s="72"/>
      <c r="G30" s="78"/>
      <c r="H30" s="78"/>
      <c r="I30" s="78"/>
      <c r="J30" s="78"/>
      <c r="K30" s="78"/>
    </row>
    <row r="31" spans="1:11" ht="12.75">
      <c r="A31" s="72" t="s">
        <v>141</v>
      </c>
      <c r="B31" s="72"/>
      <c r="C31" s="72"/>
      <c r="D31" s="72"/>
      <c r="E31" s="72"/>
      <c r="F31" s="72"/>
      <c r="G31" s="78"/>
      <c r="H31" s="78"/>
      <c r="I31" s="78"/>
      <c r="J31" s="78"/>
      <c r="K31" s="78"/>
    </row>
  </sheetData>
  <mergeCells count="9">
    <mergeCell ref="A1:K1"/>
    <mergeCell ref="A2:K2"/>
    <mergeCell ref="A3:K3"/>
    <mergeCell ref="A4:K4"/>
    <mergeCell ref="A30:K30"/>
    <mergeCell ref="A31:K31"/>
    <mergeCell ref="A5:K5"/>
    <mergeCell ref="A6:K6"/>
    <mergeCell ref="A26:K2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8"/>
  <sheetViews>
    <sheetView workbookViewId="0" topLeftCell="A6">
      <selection activeCell="A6" sqref="A6:F6"/>
    </sheetView>
  </sheetViews>
  <sheetFormatPr defaultColWidth="9.33203125" defaultRowHeight="12.75"/>
  <cols>
    <col min="1" max="2" width="3.83203125" style="14" customWidth="1"/>
    <col min="3" max="3" width="50.83203125" style="14" customWidth="1"/>
    <col min="4" max="4" width="10.33203125" style="14" customWidth="1"/>
    <col min="5" max="6" width="15.66015625" style="14" customWidth="1"/>
    <col min="7" max="16384" width="9.33203125" style="14" customWidth="1"/>
  </cols>
  <sheetData>
    <row r="1" spans="1:6" ht="19.5" customHeight="1">
      <c r="A1" s="69" t="str">
        <f>+'Income Statements'!A1:K1</f>
        <v>CWORKS SYSTEMS BERHAD</v>
      </c>
      <c r="B1" s="69"/>
      <c r="C1" s="69"/>
      <c r="D1" s="69"/>
      <c r="E1" s="69"/>
      <c r="F1" s="69"/>
    </row>
    <row r="2" spans="1:6" ht="9.75" customHeight="1">
      <c r="A2" s="70" t="str">
        <f>+'Income Statements'!A2:K2</f>
        <v>(Company No: 554979-T)</v>
      </c>
      <c r="B2" s="70"/>
      <c r="C2" s="70"/>
      <c r="D2" s="70"/>
      <c r="E2" s="70"/>
      <c r="F2" s="70"/>
    </row>
    <row r="3" spans="1:6" ht="9.75" customHeight="1">
      <c r="A3" s="70" t="s">
        <v>11</v>
      </c>
      <c r="B3" s="70"/>
      <c r="C3" s="70"/>
      <c r="D3" s="70"/>
      <c r="E3" s="70"/>
      <c r="F3" s="70"/>
    </row>
    <row r="4" spans="1:6" ht="19.5" customHeight="1">
      <c r="A4" s="73" t="str">
        <f>+'Income Statements'!A4:K4</f>
        <v>Quarterly report on results for the 2nd quarter ended 30.06.2005</v>
      </c>
      <c r="B4" s="73"/>
      <c r="C4" s="73"/>
      <c r="D4" s="73"/>
      <c r="E4" s="73"/>
      <c r="F4" s="73"/>
    </row>
    <row r="5" spans="1:6" ht="19.5" customHeight="1" thickBot="1">
      <c r="A5" s="77" t="s">
        <v>115</v>
      </c>
      <c r="B5" s="77"/>
      <c r="C5" s="77"/>
      <c r="D5" s="77"/>
      <c r="E5" s="77"/>
      <c r="F5" s="77"/>
    </row>
    <row r="6" spans="1:6" ht="20.25" customHeight="1">
      <c r="A6" s="75" t="s">
        <v>225</v>
      </c>
      <c r="B6" s="75"/>
      <c r="C6" s="75"/>
      <c r="D6" s="75"/>
      <c r="E6" s="75"/>
      <c r="F6" s="75"/>
    </row>
    <row r="7" spans="1:6" ht="15.75" customHeight="1">
      <c r="A7" s="8"/>
      <c r="B7" s="8"/>
      <c r="C7" s="8"/>
      <c r="D7" s="8"/>
      <c r="E7" s="8"/>
      <c r="F7" s="8"/>
    </row>
    <row r="8" spans="1:6" ht="35.25" customHeight="1">
      <c r="A8" s="18"/>
      <c r="B8" s="21"/>
      <c r="C8" s="21"/>
      <c r="D8" s="2"/>
      <c r="E8" s="2" t="s">
        <v>180</v>
      </c>
      <c r="F8" s="2" t="s">
        <v>212</v>
      </c>
    </row>
    <row r="9" spans="1:6" ht="15" customHeight="1">
      <c r="A9" s="18"/>
      <c r="B9" s="21"/>
      <c r="C9" s="21"/>
      <c r="D9" s="1"/>
      <c r="E9" s="1" t="s">
        <v>20</v>
      </c>
      <c r="F9" s="1" t="s">
        <v>20</v>
      </c>
    </row>
    <row r="10" spans="1:6" ht="15" customHeight="1">
      <c r="A10" s="9" t="s">
        <v>38</v>
      </c>
      <c r="B10" s="21"/>
      <c r="C10" s="21"/>
      <c r="D10" s="1"/>
      <c r="E10" s="1"/>
      <c r="F10" s="1"/>
    </row>
    <row r="11" spans="1:6" ht="15" customHeight="1">
      <c r="A11" s="39" t="s">
        <v>135</v>
      </c>
      <c r="B11" s="21"/>
      <c r="C11" s="21"/>
      <c r="D11" s="1"/>
      <c r="E11" s="10">
        <f>+'Income Statements'!I27</f>
        <v>1362</v>
      </c>
      <c r="F11" s="23" t="str">
        <f>+'Income Statements'!G27</f>
        <v>N/A</v>
      </c>
    </row>
    <row r="12" spans="1:6" ht="15" customHeight="1">
      <c r="A12" s="39"/>
      <c r="B12" s="21"/>
      <c r="C12" s="21"/>
      <c r="D12" s="1"/>
      <c r="E12" s="10"/>
      <c r="F12" s="10"/>
    </row>
    <row r="13" spans="1:6" ht="15" customHeight="1">
      <c r="A13" s="39" t="s">
        <v>39</v>
      </c>
      <c r="B13" s="21"/>
      <c r="C13" s="21"/>
      <c r="D13" s="1"/>
      <c r="E13" s="10"/>
      <c r="F13" s="10"/>
    </row>
    <row r="14" spans="1:6" ht="15" customHeight="1">
      <c r="A14" s="39"/>
      <c r="B14" s="21" t="s">
        <v>181</v>
      </c>
      <c r="C14" s="21"/>
      <c r="D14" s="1"/>
      <c r="E14" s="10">
        <v>-28</v>
      </c>
      <c r="F14" s="10" t="s">
        <v>133</v>
      </c>
    </row>
    <row r="15" spans="1:6" ht="15" customHeight="1">
      <c r="A15" s="39"/>
      <c r="B15" s="21" t="s">
        <v>40</v>
      </c>
      <c r="C15" s="21"/>
      <c r="D15" s="1"/>
      <c r="E15" s="10">
        <v>54</v>
      </c>
      <c r="F15" s="10" t="s">
        <v>133</v>
      </c>
    </row>
    <row r="16" spans="1:6" ht="15" customHeight="1">
      <c r="A16" s="39"/>
      <c r="B16" s="21" t="s">
        <v>41</v>
      </c>
      <c r="C16" s="21"/>
      <c r="D16" s="1"/>
      <c r="E16" s="49">
        <v>16</v>
      </c>
      <c r="F16" s="49" t="s">
        <v>133</v>
      </c>
    </row>
    <row r="17" spans="1:6" ht="15" customHeight="1">
      <c r="A17" s="39" t="s">
        <v>126</v>
      </c>
      <c r="B17" s="21"/>
      <c r="C17" s="21"/>
      <c r="D17" s="1"/>
      <c r="E17" s="10">
        <f>+SUM(E11:E16)</f>
        <v>1404</v>
      </c>
      <c r="F17" s="10" t="s">
        <v>133</v>
      </c>
    </row>
    <row r="18" spans="1:6" ht="15" customHeight="1">
      <c r="A18" s="39" t="s">
        <v>42</v>
      </c>
      <c r="B18" s="21"/>
      <c r="C18" s="21"/>
      <c r="D18" s="1"/>
      <c r="E18" s="10"/>
      <c r="F18" s="10"/>
    </row>
    <row r="19" spans="1:6" ht="15" customHeight="1">
      <c r="A19" s="39"/>
      <c r="B19" s="21" t="s">
        <v>43</v>
      </c>
      <c r="C19" s="21"/>
      <c r="D19" s="1"/>
      <c r="E19" s="10">
        <f>+'Balance Sheet'!F15+'Balance Sheet'!F16-'Balance Sheet'!D15-'Balance Sheet'!D16+14</f>
        <v>-673</v>
      </c>
      <c r="F19" s="10" t="s">
        <v>133</v>
      </c>
    </row>
    <row r="20" spans="1:6" ht="15" customHeight="1">
      <c r="A20" s="39"/>
      <c r="B20" s="21" t="s">
        <v>44</v>
      </c>
      <c r="C20" s="21"/>
      <c r="D20" s="1"/>
      <c r="E20" s="10">
        <f>+'Balance Sheet'!D21-'Balance Sheet'!F21</f>
        <v>78</v>
      </c>
      <c r="F20" s="10" t="s">
        <v>133</v>
      </c>
    </row>
    <row r="21" spans="1:6" ht="15" customHeight="1">
      <c r="A21" s="14" t="s">
        <v>145</v>
      </c>
      <c r="B21" s="21"/>
      <c r="C21" s="21"/>
      <c r="D21" s="1"/>
      <c r="E21" s="48">
        <f>+SUM(E17:E20)</f>
        <v>809</v>
      </c>
      <c r="F21" s="48" t="s">
        <v>133</v>
      </c>
    </row>
    <row r="22" spans="2:6" ht="15" customHeight="1">
      <c r="B22" s="21" t="s">
        <v>182</v>
      </c>
      <c r="C22" s="21"/>
      <c r="D22" s="1"/>
      <c r="E22" s="10">
        <f>-E14-14</f>
        <v>14</v>
      </c>
      <c r="F22" s="10"/>
    </row>
    <row r="23" spans="1:6" ht="15" customHeight="1">
      <c r="A23" s="9"/>
      <c r="B23" s="21" t="s">
        <v>146</v>
      </c>
      <c r="C23" s="21"/>
      <c r="D23" s="1"/>
      <c r="E23" s="10">
        <f>+'Balance Sheet'!F12-'Balance Sheet'!D12-'Cash Flow Statement'!E15</f>
        <v>-388</v>
      </c>
      <c r="F23" s="10" t="s">
        <v>133</v>
      </c>
    </row>
    <row r="24" spans="1:6" ht="15" customHeight="1">
      <c r="A24" s="9" t="s">
        <v>105</v>
      </c>
      <c r="B24" s="21"/>
      <c r="C24" s="21"/>
      <c r="D24" s="1"/>
      <c r="E24" s="11">
        <f>+SUM(E21:E23)</f>
        <v>435</v>
      </c>
      <c r="F24" s="11" t="s">
        <v>133</v>
      </c>
    </row>
    <row r="25" spans="1:6" ht="15" customHeight="1">
      <c r="A25" s="39"/>
      <c r="B25" s="21"/>
      <c r="C25" s="21"/>
      <c r="D25" s="1"/>
      <c r="E25" s="10"/>
      <c r="F25" s="10"/>
    </row>
    <row r="26" spans="1:6" ht="15" customHeight="1">
      <c r="A26" s="9" t="s">
        <v>45</v>
      </c>
      <c r="B26" s="21"/>
      <c r="C26" s="21"/>
      <c r="D26" s="1"/>
      <c r="E26" s="10"/>
      <c r="F26" s="10"/>
    </row>
    <row r="27" spans="1:6" ht="15" customHeight="1">
      <c r="A27" s="39"/>
      <c r="B27" s="21" t="s">
        <v>46</v>
      </c>
      <c r="C27" s="21"/>
      <c r="D27" s="1"/>
      <c r="E27" s="10">
        <f>+'Balance Sheet'!F11-'Balance Sheet'!D11-'Cash Flow Statement'!E16</f>
        <v>-37</v>
      </c>
      <c r="F27" s="10" t="s">
        <v>133</v>
      </c>
    </row>
    <row r="28" spans="1:6" ht="15" customHeight="1">
      <c r="A28" s="9" t="s">
        <v>47</v>
      </c>
      <c r="B28" s="21"/>
      <c r="C28" s="21"/>
      <c r="D28" s="1"/>
      <c r="E28" s="11">
        <f>+SUM(E27:E27)</f>
        <v>-37</v>
      </c>
      <c r="F28" s="11" t="s">
        <v>133</v>
      </c>
    </row>
    <row r="29" spans="1:6" ht="15" customHeight="1">
      <c r="A29" s="18"/>
      <c r="B29" s="21"/>
      <c r="C29" s="21"/>
      <c r="D29" s="1"/>
      <c r="E29" s="10"/>
      <c r="F29" s="10"/>
    </row>
    <row r="30" spans="1:6" ht="15" customHeight="1">
      <c r="A30" s="9" t="s">
        <v>183</v>
      </c>
      <c r="B30" s="21"/>
      <c r="C30" s="21"/>
      <c r="D30" s="1"/>
      <c r="E30" s="10"/>
      <c r="F30" s="10"/>
    </row>
    <row r="31" spans="1:5" ht="15" customHeight="1">
      <c r="A31" s="9"/>
      <c r="B31" s="21" t="s">
        <v>184</v>
      </c>
      <c r="C31" s="21"/>
      <c r="D31" s="1"/>
      <c r="E31" s="10"/>
    </row>
    <row r="32" spans="1:6" ht="15" customHeight="1">
      <c r="A32" s="9"/>
      <c r="B32" s="51" t="s">
        <v>176</v>
      </c>
      <c r="C32" s="21"/>
      <c r="D32" s="1"/>
      <c r="E32" s="10">
        <f>+'Statement of Changes in Equity'!K18</f>
        <v>2472</v>
      </c>
      <c r="F32" s="10" t="s">
        <v>133</v>
      </c>
    </row>
    <row r="33" spans="1:6" ht="15" customHeight="1">
      <c r="A33" s="9"/>
      <c r="B33" s="51" t="s">
        <v>177</v>
      </c>
      <c r="C33" s="21"/>
      <c r="D33" s="1"/>
      <c r="E33" s="10">
        <f>+'Statement of Changes in Equity'!K19</f>
        <v>8656</v>
      </c>
      <c r="F33" s="10" t="s">
        <v>133</v>
      </c>
    </row>
    <row r="34" spans="1:6" ht="15" customHeight="1">
      <c r="A34" s="9"/>
      <c r="B34" s="21" t="s">
        <v>179</v>
      </c>
      <c r="C34" s="21"/>
      <c r="D34" s="1"/>
      <c r="E34" s="10">
        <f>+'Statement of Changes in Equity'!K21</f>
        <v>-1359</v>
      </c>
      <c r="F34" s="10" t="s">
        <v>133</v>
      </c>
    </row>
    <row r="35" spans="1:6" ht="15" customHeight="1">
      <c r="A35" s="9" t="s">
        <v>186</v>
      </c>
      <c r="B35" s="21"/>
      <c r="C35" s="21"/>
      <c r="D35" s="1"/>
      <c r="E35" s="11">
        <f>+SUM(E32:E34)</f>
        <v>9769</v>
      </c>
      <c r="F35" s="11" t="s">
        <v>133</v>
      </c>
    </row>
    <row r="36" spans="1:6" ht="15" customHeight="1">
      <c r="A36" s="18"/>
      <c r="B36" s="21"/>
      <c r="C36" s="21"/>
      <c r="D36" s="1"/>
      <c r="E36" s="10"/>
      <c r="F36" s="10"/>
    </row>
    <row r="37" spans="1:6" ht="15" customHeight="1">
      <c r="A37" s="9" t="s">
        <v>127</v>
      </c>
      <c r="B37" s="21"/>
      <c r="C37" s="21"/>
      <c r="D37" s="1"/>
      <c r="E37" s="16">
        <f>+E24+E28+E35</f>
        <v>10167</v>
      </c>
      <c r="F37" s="10" t="s">
        <v>133</v>
      </c>
    </row>
    <row r="38" spans="1:6" ht="15" customHeight="1">
      <c r="A38" s="39"/>
      <c r="B38" s="21"/>
      <c r="C38" s="21"/>
      <c r="D38" s="1"/>
      <c r="E38" s="1"/>
      <c r="F38" s="40"/>
    </row>
    <row r="39" spans="1:6" ht="15" customHeight="1">
      <c r="A39" s="9" t="s">
        <v>48</v>
      </c>
      <c r="B39" s="21"/>
      <c r="C39" s="21"/>
      <c r="D39" s="1"/>
      <c r="E39" s="10">
        <f>+'Balance Sheet'!F18</f>
        <v>42</v>
      </c>
      <c r="F39" s="10" t="s">
        <v>133</v>
      </c>
    </row>
    <row r="40" spans="1:6" ht="15" customHeight="1">
      <c r="A40" s="9"/>
      <c r="B40" s="21"/>
      <c r="C40" s="21"/>
      <c r="D40" s="1"/>
      <c r="E40" s="18"/>
      <c r="F40" s="10"/>
    </row>
    <row r="41" spans="1:6" ht="15" customHeight="1" thickBot="1">
      <c r="A41" s="9" t="s">
        <v>49</v>
      </c>
      <c r="B41" s="21"/>
      <c r="C41" s="21"/>
      <c r="D41" s="1" t="s">
        <v>101</v>
      </c>
      <c r="E41" s="19">
        <f>+SUM(E37:E39)</f>
        <v>10209</v>
      </c>
      <c r="F41" s="41" t="s">
        <v>133</v>
      </c>
    </row>
    <row r="42" spans="1:6" ht="15" customHeight="1" thickTop="1">
      <c r="A42" s="39"/>
      <c r="B42" s="21"/>
      <c r="C42" s="21"/>
      <c r="D42" s="1"/>
      <c r="E42" s="1"/>
      <c r="F42" s="1"/>
    </row>
    <row r="43" spans="1:6" ht="15" customHeight="1">
      <c r="A43" s="76" t="s">
        <v>224</v>
      </c>
      <c r="B43" s="79"/>
      <c r="C43" s="79"/>
      <c r="D43" s="79"/>
      <c r="E43" s="79"/>
      <c r="F43" s="79"/>
    </row>
    <row r="44" spans="1:6" ht="15" customHeight="1">
      <c r="A44" s="79"/>
      <c r="B44" s="79"/>
      <c r="C44" s="79"/>
      <c r="D44" s="79"/>
      <c r="E44" s="79"/>
      <c r="F44" s="79"/>
    </row>
    <row r="45" spans="1:6" ht="15" customHeight="1">
      <c r="A45" s="50"/>
      <c r="B45" s="50"/>
      <c r="C45" s="50"/>
      <c r="D45" s="50"/>
      <c r="E45" s="50"/>
      <c r="F45" s="50"/>
    </row>
    <row r="46" spans="1:11" ht="12.75">
      <c r="A46" s="72" t="s">
        <v>125</v>
      </c>
      <c r="B46" s="72"/>
      <c r="C46" s="72"/>
      <c r="D46" s="72"/>
      <c r="E46" s="72"/>
      <c r="F46" s="72"/>
      <c r="G46" s="42"/>
      <c r="H46" s="6"/>
      <c r="I46" s="6"/>
      <c r="J46" s="6"/>
      <c r="K46" s="6"/>
    </row>
    <row r="47" spans="1:11" ht="12.75">
      <c r="A47" s="72" t="s">
        <v>141</v>
      </c>
      <c r="B47" s="72"/>
      <c r="C47" s="72"/>
      <c r="D47" s="72"/>
      <c r="E47" s="72"/>
      <c r="F47" s="72"/>
      <c r="G47" s="42"/>
      <c r="H47" s="6"/>
      <c r="I47" s="6"/>
      <c r="J47" s="6"/>
      <c r="K47" s="6"/>
    </row>
    <row r="48" spans="1:11" ht="12.75">
      <c r="A48" s="6"/>
      <c r="B48" s="6"/>
      <c r="C48" s="6"/>
      <c r="D48" s="6"/>
      <c r="E48" s="6"/>
      <c r="F48" s="6"/>
      <c r="G48" s="42"/>
      <c r="H48" s="6"/>
      <c r="I48" s="6"/>
      <c r="J48" s="6"/>
      <c r="K48" s="6"/>
    </row>
  </sheetData>
  <mergeCells count="9">
    <mergeCell ref="A1:F1"/>
    <mergeCell ref="A2:F2"/>
    <mergeCell ref="A3:F3"/>
    <mergeCell ref="A4:F4"/>
    <mergeCell ref="A5:F5"/>
    <mergeCell ref="A6:F6"/>
    <mergeCell ref="A46:F46"/>
    <mergeCell ref="A47:F47"/>
    <mergeCell ref="A43:F44"/>
  </mergeCells>
  <printOptions/>
  <pageMargins left="0.75" right="0.75" top="1" bottom="1" header="0.5" footer="0.5"/>
  <pageSetup horizontalDpi="600" verticalDpi="600" orientation="portrait" r:id="rId1"/>
  <rowBreaks count="1" manualBreakCount="1">
    <brk id="36" max="5" man="1"/>
  </rowBreaks>
</worksheet>
</file>

<file path=xl/worksheets/sheet5.xml><?xml version="1.0" encoding="utf-8"?>
<worksheet xmlns="http://schemas.openxmlformats.org/spreadsheetml/2006/main" xmlns:r="http://schemas.openxmlformats.org/officeDocument/2006/relationships">
  <dimension ref="A1:T237"/>
  <sheetViews>
    <sheetView tabSelected="1" workbookViewId="0" topLeftCell="A184">
      <selection activeCell="D207" sqref="D207"/>
    </sheetView>
  </sheetViews>
  <sheetFormatPr defaultColWidth="9.33203125" defaultRowHeight="12.75"/>
  <cols>
    <col min="1" max="1" width="5.33203125" style="14" customWidth="1"/>
    <col min="2" max="3" width="4.66015625" style="14" customWidth="1"/>
    <col min="4" max="4" width="14.16015625" style="14" customWidth="1"/>
    <col min="5" max="5" width="9.16015625" style="14" customWidth="1"/>
    <col min="6" max="6" width="15.16015625" style="14" customWidth="1"/>
    <col min="7" max="7" width="2.33203125" style="14" customWidth="1"/>
    <col min="8" max="8" width="17.33203125" style="14" customWidth="1"/>
    <col min="9" max="9" width="2.33203125" style="14" customWidth="1"/>
    <col min="10" max="10" width="15.16015625" style="14" customWidth="1"/>
    <col min="11" max="11" width="2.33203125" style="14" customWidth="1"/>
    <col min="12" max="12" width="17.33203125" style="14" customWidth="1"/>
    <col min="13" max="16384" width="9.33203125" style="14" customWidth="1"/>
  </cols>
  <sheetData>
    <row r="1" spans="1:12" ht="23.25">
      <c r="A1" s="88" t="str">
        <f>+'Income Statements'!A1:K1</f>
        <v>CWORKS SYSTEMS BERHAD</v>
      </c>
      <c r="B1" s="88"/>
      <c r="C1" s="88"/>
      <c r="D1" s="88"/>
      <c r="E1" s="88"/>
      <c r="F1" s="89"/>
      <c r="G1" s="89"/>
      <c r="H1" s="89"/>
      <c r="I1" s="89"/>
      <c r="J1" s="89"/>
      <c r="K1" s="89"/>
      <c r="L1" s="89"/>
    </row>
    <row r="2" spans="1:12" ht="12.75">
      <c r="A2" s="90" t="str">
        <f>+'Income Statements'!A2:K2</f>
        <v>(Company No: 554979-T)</v>
      </c>
      <c r="B2" s="90"/>
      <c r="C2" s="90"/>
      <c r="D2" s="90"/>
      <c r="E2" s="90"/>
      <c r="F2" s="89"/>
      <c r="G2" s="89"/>
      <c r="H2" s="89"/>
      <c r="I2" s="89"/>
      <c r="J2" s="89"/>
      <c r="K2" s="89"/>
      <c r="L2" s="89"/>
    </row>
    <row r="3" spans="1:12" ht="12.75">
      <c r="A3" s="90" t="s">
        <v>11</v>
      </c>
      <c r="B3" s="90"/>
      <c r="C3" s="90"/>
      <c r="D3" s="90"/>
      <c r="E3" s="90"/>
      <c r="F3" s="89"/>
      <c r="G3" s="89"/>
      <c r="H3" s="89"/>
      <c r="I3" s="89"/>
      <c r="J3" s="89"/>
      <c r="K3" s="89"/>
      <c r="L3" s="89"/>
    </row>
    <row r="4" spans="1:12" ht="15.75">
      <c r="A4" s="67" t="str">
        <f>+'Income Statements'!A4:K4</f>
        <v>Quarterly report on results for the 2nd quarter ended 30.06.2005</v>
      </c>
      <c r="B4" s="67"/>
      <c r="C4" s="67"/>
      <c r="D4" s="67"/>
      <c r="E4" s="67"/>
      <c r="F4" s="89"/>
      <c r="G4" s="89"/>
      <c r="H4" s="89"/>
      <c r="I4" s="89"/>
      <c r="J4" s="89"/>
      <c r="K4" s="89"/>
      <c r="L4" s="89"/>
    </row>
    <row r="5" spans="1:12" ht="15.75">
      <c r="A5" s="68" t="s">
        <v>14</v>
      </c>
      <c r="B5" s="68"/>
      <c r="C5" s="68"/>
      <c r="D5" s="68"/>
      <c r="E5" s="68"/>
      <c r="F5" s="89"/>
      <c r="G5" s="89"/>
      <c r="H5" s="89"/>
      <c r="I5" s="89"/>
      <c r="J5" s="89"/>
      <c r="K5" s="89"/>
      <c r="L5" s="89"/>
    </row>
    <row r="7" spans="1:2" ht="12.75">
      <c r="A7" s="12" t="s">
        <v>50</v>
      </c>
      <c r="B7" s="4" t="s">
        <v>147</v>
      </c>
    </row>
    <row r="8" ht="12.75">
      <c r="A8" s="15"/>
    </row>
    <row r="9" spans="1:2" ht="12.75">
      <c r="A9" s="12" t="s">
        <v>51</v>
      </c>
      <c r="B9" s="4" t="s">
        <v>52</v>
      </c>
    </row>
    <row r="10" spans="1:12" ht="12.75">
      <c r="A10" s="15"/>
      <c r="B10" s="81" t="s">
        <v>148</v>
      </c>
      <c r="C10" s="81"/>
      <c r="D10" s="81"/>
      <c r="E10" s="81"/>
      <c r="F10" s="81"/>
      <c r="G10" s="81"/>
      <c r="H10" s="81"/>
      <c r="I10" s="81"/>
      <c r="J10" s="81"/>
      <c r="K10" s="81"/>
      <c r="L10" s="81"/>
    </row>
    <row r="11" spans="1:12" ht="12.75">
      <c r="A11" s="15"/>
      <c r="B11" s="81"/>
      <c r="C11" s="81"/>
      <c r="D11" s="81"/>
      <c r="E11" s="81"/>
      <c r="F11" s="81"/>
      <c r="G11" s="81"/>
      <c r="H11" s="81"/>
      <c r="I11" s="81"/>
      <c r="J11" s="81"/>
      <c r="K11" s="81"/>
      <c r="L11" s="81"/>
    </row>
    <row r="12" ht="12.75">
      <c r="A12" s="15"/>
    </row>
    <row r="13" spans="1:12" ht="12.75">
      <c r="A13" s="15"/>
      <c r="B13" s="81" t="s">
        <v>149</v>
      </c>
      <c r="C13" s="81"/>
      <c r="D13" s="81"/>
      <c r="E13" s="81"/>
      <c r="F13" s="81"/>
      <c r="G13" s="81"/>
      <c r="H13" s="81"/>
      <c r="I13" s="81"/>
      <c r="J13" s="81"/>
      <c r="K13" s="81"/>
      <c r="L13" s="81"/>
    </row>
    <row r="14" spans="1:12" ht="12.75">
      <c r="A14" s="15"/>
      <c r="B14" s="81"/>
      <c r="C14" s="81"/>
      <c r="D14" s="81"/>
      <c r="E14" s="81"/>
      <c r="F14" s="81"/>
      <c r="G14" s="81"/>
      <c r="H14" s="81"/>
      <c r="I14" s="81"/>
      <c r="J14" s="81"/>
      <c r="K14" s="81"/>
      <c r="L14" s="81"/>
    </row>
    <row r="15" ht="12.75">
      <c r="A15" s="15"/>
    </row>
    <row r="16" spans="1:12" ht="12.75">
      <c r="A16" s="15"/>
      <c r="B16" s="81" t="s">
        <v>150</v>
      </c>
      <c r="C16" s="81"/>
      <c r="D16" s="81"/>
      <c r="E16" s="81"/>
      <c r="F16" s="81"/>
      <c r="G16" s="81"/>
      <c r="H16" s="81"/>
      <c r="I16" s="81"/>
      <c r="J16" s="81"/>
      <c r="K16" s="81"/>
      <c r="L16" s="81"/>
    </row>
    <row r="17" spans="1:12" ht="12.75">
      <c r="A17" s="15"/>
      <c r="B17" s="81"/>
      <c r="C17" s="81"/>
      <c r="D17" s="81"/>
      <c r="E17" s="81"/>
      <c r="F17" s="81"/>
      <c r="G17" s="81"/>
      <c r="H17" s="81"/>
      <c r="I17" s="81"/>
      <c r="J17" s="81"/>
      <c r="K17" s="81"/>
      <c r="L17" s="81"/>
    </row>
    <row r="18" ht="12.75">
      <c r="A18" s="15"/>
    </row>
    <row r="19" spans="1:2" ht="12.75">
      <c r="A19" s="12" t="s">
        <v>53</v>
      </c>
      <c r="B19" s="4" t="s">
        <v>151</v>
      </c>
    </row>
    <row r="20" spans="1:2" ht="12.75">
      <c r="A20" s="15"/>
      <c r="B20" s="14" t="s">
        <v>152</v>
      </c>
    </row>
    <row r="21" ht="12.75">
      <c r="A21" s="15"/>
    </row>
    <row r="22" spans="1:2" ht="12.75">
      <c r="A22" s="12" t="s">
        <v>54</v>
      </c>
      <c r="B22" s="4" t="s">
        <v>55</v>
      </c>
    </row>
    <row r="23" spans="1:2" ht="12.75">
      <c r="A23" s="15"/>
      <c r="B23" s="14" t="s">
        <v>116</v>
      </c>
    </row>
    <row r="24" ht="12.75">
      <c r="A24" s="15"/>
    </row>
    <row r="25" spans="1:2" ht="12.75">
      <c r="A25" s="12" t="s">
        <v>56</v>
      </c>
      <c r="B25" s="4" t="s">
        <v>57</v>
      </c>
    </row>
    <row r="26" spans="1:12" ht="12.75">
      <c r="A26" s="15"/>
      <c r="B26" s="81" t="s">
        <v>117</v>
      </c>
      <c r="C26" s="81"/>
      <c r="D26" s="81"/>
      <c r="E26" s="81"/>
      <c r="F26" s="81"/>
      <c r="G26" s="81"/>
      <c r="H26" s="81"/>
      <c r="I26" s="81"/>
      <c r="J26" s="81"/>
      <c r="K26" s="81"/>
      <c r="L26" s="81"/>
    </row>
    <row r="27" spans="1:12" ht="12.75">
      <c r="A27" s="15"/>
      <c r="B27" s="81"/>
      <c r="C27" s="81"/>
      <c r="D27" s="81"/>
      <c r="E27" s="81"/>
      <c r="F27" s="81"/>
      <c r="G27" s="81"/>
      <c r="H27" s="81"/>
      <c r="I27" s="81"/>
      <c r="J27" s="81"/>
      <c r="K27" s="81"/>
      <c r="L27" s="81"/>
    </row>
    <row r="28" ht="12.75">
      <c r="A28" s="15"/>
    </row>
    <row r="29" spans="1:2" ht="12.75">
      <c r="A29" s="12" t="s">
        <v>58</v>
      </c>
      <c r="B29" s="4" t="s">
        <v>59</v>
      </c>
    </row>
    <row r="30" spans="1:12" ht="12.75">
      <c r="A30" s="15"/>
      <c r="B30" s="81" t="s">
        <v>163</v>
      </c>
      <c r="C30" s="81"/>
      <c r="D30" s="81"/>
      <c r="E30" s="81"/>
      <c r="F30" s="81"/>
      <c r="G30" s="81"/>
      <c r="H30" s="81"/>
      <c r="I30" s="81"/>
      <c r="J30" s="81"/>
      <c r="K30" s="81"/>
      <c r="L30" s="81"/>
    </row>
    <row r="31" spans="1:12" ht="12.75">
      <c r="A31" s="15"/>
      <c r="B31" s="81"/>
      <c r="C31" s="81"/>
      <c r="D31" s="81"/>
      <c r="E31" s="81"/>
      <c r="F31" s="81"/>
      <c r="G31" s="81"/>
      <c r="H31" s="81"/>
      <c r="I31" s="81"/>
      <c r="J31" s="81"/>
      <c r="K31" s="81"/>
      <c r="L31" s="81"/>
    </row>
    <row r="32" ht="12.75">
      <c r="A32" s="15"/>
    </row>
    <row r="33" spans="1:2" ht="12.75">
      <c r="A33" s="12" t="s">
        <v>60</v>
      </c>
      <c r="B33" s="4" t="s">
        <v>61</v>
      </c>
    </row>
    <row r="34" spans="1:12" ht="12.75">
      <c r="A34" s="12"/>
      <c r="B34" s="13" t="s">
        <v>118</v>
      </c>
      <c r="C34" s="24"/>
      <c r="D34" s="24"/>
      <c r="E34" s="24"/>
      <c r="F34" s="24"/>
      <c r="G34" s="24"/>
      <c r="H34" s="24"/>
      <c r="I34" s="24"/>
      <c r="J34" s="24"/>
      <c r="K34" s="24"/>
      <c r="L34" s="24"/>
    </row>
    <row r="35" spans="1:12" ht="12.75">
      <c r="A35" s="12"/>
      <c r="B35" s="17"/>
      <c r="C35" s="24"/>
      <c r="D35" s="24"/>
      <c r="E35" s="24"/>
      <c r="F35" s="24"/>
      <c r="G35" s="24"/>
      <c r="H35" s="24"/>
      <c r="I35" s="24"/>
      <c r="J35" s="24"/>
      <c r="K35" s="24"/>
      <c r="L35" s="24"/>
    </row>
    <row r="36" spans="1:12" ht="12.75">
      <c r="A36" s="12"/>
      <c r="B36" s="84" t="s">
        <v>153</v>
      </c>
      <c r="C36" s="81"/>
      <c r="D36" s="81"/>
      <c r="E36" s="81"/>
      <c r="F36" s="81"/>
      <c r="G36" s="81"/>
      <c r="H36" s="81"/>
      <c r="I36" s="81"/>
      <c r="J36" s="81"/>
      <c r="K36" s="81"/>
      <c r="L36" s="81"/>
    </row>
    <row r="37" spans="1:12" ht="12.75">
      <c r="A37" s="12"/>
      <c r="B37" s="81"/>
      <c r="C37" s="81"/>
      <c r="D37" s="81"/>
      <c r="E37" s="81"/>
      <c r="F37" s="81"/>
      <c r="G37" s="81"/>
      <c r="H37" s="81"/>
      <c r="I37" s="81"/>
      <c r="J37" s="81"/>
      <c r="K37" s="81"/>
      <c r="L37" s="81"/>
    </row>
    <row r="38" spans="1:12" ht="12.75">
      <c r="A38" s="12"/>
      <c r="B38" s="81"/>
      <c r="C38" s="81"/>
      <c r="D38" s="81"/>
      <c r="E38" s="81"/>
      <c r="F38" s="81"/>
      <c r="G38" s="81"/>
      <c r="H38" s="81"/>
      <c r="I38" s="81"/>
      <c r="J38" s="81"/>
      <c r="K38" s="81"/>
      <c r="L38" s="81"/>
    </row>
    <row r="39" spans="1:12" ht="12.75">
      <c r="A39" s="12"/>
      <c r="B39" s="83"/>
      <c r="C39" s="83"/>
      <c r="D39" s="83"/>
      <c r="E39" s="83"/>
      <c r="F39" s="83"/>
      <c r="G39" s="83"/>
      <c r="H39" s="83"/>
      <c r="I39" s="83"/>
      <c r="J39" s="83"/>
      <c r="K39" s="83"/>
      <c r="L39" s="83"/>
    </row>
    <row r="40" spans="1:12" ht="12.75">
      <c r="A40" s="12"/>
      <c r="B40" s="24"/>
      <c r="C40" s="24"/>
      <c r="D40" s="24"/>
      <c r="E40" s="24"/>
      <c r="F40" s="24"/>
      <c r="G40" s="24"/>
      <c r="H40" s="24"/>
      <c r="I40" s="24"/>
      <c r="J40" s="24"/>
      <c r="K40" s="24"/>
      <c r="L40" s="24"/>
    </row>
    <row r="41" spans="1:12" ht="12.75">
      <c r="A41" s="12"/>
      <c r="B41" s="17" t="s">
        <v>119</v>
      </c>
      <c r="C41" s="24"/>
      <c r="D41" s="24"/>
      <c r="E41" s="24"/>
      <c r="F41" s="24"/>
      <c r="G41" s="24"/>
      <c r="H41" s="24"/>
      <c r="I41" s="24"/>
      <c r="J41" s="24"/>
      <c r="K41" s="24"/>
      <c r="L41" s="24"/>
    </row>
    <row r="42" spans="1:12" ht="12.75">
      <c r="A42" s="12"/>
      <c r="B42" s="24"/>
      <c r="C42" s="24"/>
      <c r="D42" s="24"/>
      <c r="E42" s="24"/>
      <c r="F42" s="24"/>
      <c r="G42" s="24"/>
      <c r="H42" s="24"/>
      <c r="I42" s="24"/>
      <c r="J42" s="24"/>
      <c r="K42" s="24"/>
      <c r="L42" s="24"/>
    </row>
    <row r="43" spans="1:12" ht="12.75">
      <c r="A43" s="12"/>
      <c r="B43" s="24" t="s">
        <v>4</v>
      </c>
      <c r="C43" s="84" t="s">
        <v>154</v>
      </c>
      <c r="D43" s="81"/>
      <c r="E43" s="81"/>
      <c r="F43" s="81"/>
      <c r="G43" s="81"/>
      <c r="H43" s="81"/>
      <c r="I43" s="81"/>
      <c r="J43" s="81"/>
      <c r="K43" s="81"/>
      <c r="L43" s="81"/>
    </row>
    <row r="44" spans="1:12" ht="12.75">
      <c r="A44" s="12"/>
      <c r="B44" s="24"/>
      <c r="C44" s="81"/>
      <c r="D44" s="81"/>
      <c r="E44" s="81"/>
      <c r="F44" s="81"/>
      <c r="G44" s="81"/>
      <c r="H44" s="81"/>
      <c r="I44" s="81"/>
      <c r="J44" s="81"/>
      <c r="K44" s="81"/>
      <c r="L44" s="81"/>
    </row>
    <row r="45" spans="1:12" ht="12.75">
      <c r="A45" s="12"/>
      <c r="B45" s="24"/>
      <c r="C45" s="81"/>
      <c r="D45" s="81"/>
      <c r="E45" s="81"/>
      <c r="F45" s="81"/>
      <c r="G45" s="81"/>
      <c r="H45" s="81"/>
      <c r="I45" s="81"/>
      <c r="J45" s="81"/>
      <c r="K45" s="81"/>
      <c r="L45" s="81"/>
    </row>
    <row r="46" spans="1:12" ht="12.75">
      <c r="A46" s="12"/>
      <c r="B46" s="24"/>
      <c r="C46" s="24"/>
      <c r="D46" s="24"/>
      <c r="E46" s="24"/>
      <c r="F46" s="24"/>
      <c r="G46" s="24"/>
      <c r="H46" s="24"/>
      <c r="I46" s="24"/>
      <c r="J46" s="24"/>
      <c r="K46" s="24"/>
      <c r="L46" s="24"/>
    </row>
    <row r="47" spans="1:12" ht="12.75">
      <c r="A47" s="12"/>
      <c r="B47" s="24" t="s">
        <v>5</v>
      </c>
      <c r="C47" s="81" t="s">
        <v>166</v>
      </c>
      <c r="D47" s="81"/>
      <c r="E47" s="81"/>
      <c r="F47" s="81"/>
      <c r="G47" s="81"/>
      <c r="H47" s="81"/>
      <c r="I47" s="81"/>
      <c r="J47" s="81"/>
      <c r="K47" s="81"/>
      <c r="L47" s="81"/>
    </row>
    <row r="48" spans="1:12" ht="12.75">
      <c r="A48" s="12"/>
      <c r="B48" s="24"/>
      <c r="C48" s="81"/>
      <c r="D48" s="81"/>
      <c r="E48" s="81"/>
      <c r="F48" s="81"/>
      <c r="G48" s="81"/>
      <c r="H48" s="81"/>
      <c r="I48" s="81"/>
      <c r="J48" s="81"/>
      <c r="K48" s="81"/>
      <c r="L48" s="81"/>
    </row>
    <row r="49" spans="1:12" ht="12.75">
      <c r="A49" s="12"/>
      <c r="B49" s="24"/>
      <c r="C49" s="24"/>
      <c r="D49" s="24"/>
      <c r="E49" s="24"/>
      <c r="F49" s="24"/>
      <c r="G49" s="24"/>
      <c r="H49" s="24"/>
      <c r="I49" s="24"/>
      <c r="J49" s="24"/>
      <c r="K49" s="24"/>
      <c r="L49" s="24"/>
    </row>
    <row r="50" spans="1:12" ht="12.75">
      <c r="A50" s="12"/>
      <c r="B50" s="24" t="s">
        <v>6</v>
      </c>
      <c r="C50" s="81" t="s">
        <v>168</v>
      </c>
      <c r="D50" s="81"/>
      <c r="E50" s="81"/>
      <c r="F50" s="81"/>
      <c r="G50" s="81"/>
      <c r="H50" s="81"/>
      <c r="I50" s="81"/>
      <c r="J50" s="81"/>
      <c r="K50" s="81"/>
      <c r="L50" s="81"/>
    </row>
    <row r="51" spans="1:12" ht="12.75">
      <c r="A51" s="12"/>
      <c r="B51" s="24"/>
      <c r="C51" s="81"/>
      <c r="D51" s="81"/>
      <c r="E51" s="81"/>
      <c r="F51" s="81"/>
      <c r="G51" s="81"/>
      <c r="H51" s="81"/>
      <c r="I51" s="81"/>
      <c r="J51" s="81"/>
      <c r="K51" s="81"/>
      <c r="L51" s="81"/>
    </row>
    <row r="52" spans="1:12" ht="12.75">
      <c r="A52" s="12"/>
      <c r="B52" s="24"/>
      <c r="C52" s="24"/>
      <c r="D52" s="24"/>
      <c r="E52" s="24"/>
      <c r="F52" s="24"/>
      <c r="G52" s="24"/>
      <c r="H52" s="24"/>
      <c r="I52" s="24"/>
      <c r="J52" s="24"/>
      <c r="K52" s="24"/>
      <c r="L52" s="24"/>
    </row>
    <row r="53" spans="1:12" ht="12.75">
      <c r="A53" s="12"/>
      <c r="B53" s="24" t="s">
        <v>120</v>
      </c>
      <c r="C53" s="81" t="s">
        <v>228</v>
      </c>
      <c r="D53" s="81"/>
      <c r="E53" s="81"/>
      <c r="F53" s="81"/>
      <c r="G53" s="81"/>
      <c r="H53" s="81"/>
      <c r="I53" s="81"/>
      <c r="J53" s="81"/>
      <c r="K53" s="81"/>
      <c r="L53" s="81"/>
    </row>
    <row r="54" spans="1:12" ht="12.75">
      <c r="A54" s="12"/>
      <c r="B54" s="24"/>
      <c r="C54" s="81"/>
      <c r="D54" s="81"/>
      <c r="E54" s="81"/>
      <c r="F54" s="81"/>
      <c r="G54" s="81"/>
      <c r="H54" s="81"/>
      <c r="I54" s="81"/>
      <c r="J54" s="81"/>
      <c r="K54" s="81"/>
      <c r="L54" s="81"/>
    </row>
    <row r="55" spans="1:12" ht="12.75">
      <c r="A55" s="12"/>
      <c r="C55" s="85"/>
      <c r="D55" s="85"/>
      <c r="E55" s="85"/>
      <c r="F55" s="85"/>
      <c r="G55" s="85"/>
      <c r="H55" s="85"/>
      <c r="I55" s="85"/>
      <c r="J55" s="85"/>
      <c r="K55" s="85"/>
      <c r="L55" s="85"/>
    </row>
    <row r="56" spans="1:2" ht="12.75">
      <c r="A56" s="12"/>
      <c r="B56" s="4"/>
    </row>
    <row r="57" spans="1:12" ht="12.75">
      <c r="A57" s="15"/>
      <c r="B57" s="81" t="s">
        <v>229</v>
      </c>
      <c r="C57" s="81"/>
      <c r="D57" s="81"/>
      <c r="E57" s="81"/>
      <c r="F57" s="81"/>
      <c r="G57" s="81"/>
      <c r="H57" s="81"/>
      <c r="I57" s="81"/>
      <c r="J57" s="81"/>
      <c r="K57" s="81"/>
      <c r="L57" s="81"/>
    </row>
    <row r="58" spans="1:12" ht="12.75">
      <c r="A58" s="15"/>
      <c r="B58" s="81"/>
      <c r="C58" s="81"/>
      <c r="D58" s="81"/>
      <c r="E58" s="81"/>
      <c r="F58" s="81"/>
      <c r="G58" s="81"/>
      <c r="H58" s="81"/>
      <c r="I58" s="81"/>
      <c r="J58" s="81"/>
      <c r="K58" s="81"/>
      <c r="L58" s="81"/>
    </row>
    <row r="59" spans="1:12" ht="12.75">
      <c r="A59" s="15"/>
      <c r="B59" s="24"/>
      <c r="C59" s="24"/>
      <c r="D59" s="24"/>
      <c r="E59" s="24"/>
      <c r="F59" s="24"/>
      <c r="G59" s="24"/>
      <c r="H59" s="24"/>
      <c r="I59" s="24"/>
      <c r="J59" s="24"/>
      <c r="K59" s="24"/>
      <c r="L59" s="24"/>
    </row>
    <row r="60" spans="1:2" ht="12.75">
      <c r="A60" s="12" t="s">
        <v>62</v>
      </c>
      <c r="B60" s="4" t="s">
        <v>63</v>
      </c>
    </row>
    <row r="61" spans="1:12" ht="12.75">
      <c r="A61" s="12"/>
      <c r="B61" s="17" t="s">
        <v>128</v>
      </c>
      <c r="C61" s="17"/>
      <c r="D61" s="17"/>
      <c r="E61" s="17"/>
      <c r="F61" s="17"/>
      <c r="G61" s="17"/>
      <c r="H61" s="17"/>
      <c r="I61" s="17"/>
      <c r="J61" s="17"/>
      <c r="K61" s="17"/>
      <c r="L61" s="17"/>
    </row>
    <row r="62" ht="12.75">
      <c r="A62" s="15"/>
    </row>
    <row r="63" spans="1:2" ht="12.75">
      <c r="A63" s="12" t="s">
        <v>64</v>
      </c>
      <c r="B63" s="4" t="s">
        <v>65</v>
      </c>
    </row>
    <row r="64" spans="1:12" ht="12.75" customHeight="1">
      <c r="A64" s="15"/>
      <c r="B64" s="81" t="s">
        <v>220</v>
      </c>
      <c r="C64" s="81"/>
      <c r="D64" s="81"/>
      <c r="E64" s="81"/>
      <c r="F64" s="81"/>
      <c r="G64" s="81"/>
      <c r="H64" s="81"/>
      <c r="I64" s="81"/>
      <c r="J64" s="81"/>
      <c r="K64" s="81"/>
      <c r="L64" s="81"/>
    </row>
    <row r="65" spans="1:12" ht="12.75">
      <c r="A65" s="15"/>
      <c r="B65" s="81"/>
      <c r="C65" s="81"/>
      <c r="D65" s="81"/>
      <c r="E65" s="81"/>
      <c r="F65" s="81"/>
      <c r="G65" s="81"/>
      <c r="H65" s="81"/>
      <c r="I65" s="81"/>
      <c r="J65" s="81"/>
      <c r="K65" s="81"/>
      <c r="L65" s="81"/>
    </row>
    <row r="66" ht="12.75">
      <c r="A66" s="15"/>
    </row>
    <row r="67" spans="1:2" ht="12.75">
      <c r="A67" s="12" t="s">
        <v>66</v>
      </c>
      <c r="B67" s="4" t="s">
        <v>100</v>
      </c>
    </row>
    <row r="68" spans="1:12" ht="12.75">
      <c r="A68" s="15"/>
      <c r="B68" s="81" t="s">
        <v>165</v>
      </c>
      <c r="C68" s="81"/>
      <c r="D68" s="81"/>
      <c r="E68" s="81"/>
      <c r="F68" s="81"/>
      <c r="G68" s="81"/>
      <c r="H68" s="81"/>
      <c r="I68" s="81"/>
      <c r="J68" s="81"/>
      <c r="K68" s="81"/>
      <c r="L68" s="81"/>
    </row>
    <row r="69" spans="1:12" ht="12.75">
      <c r="A69" s="15"/>
      <c r="B69" s="81"/>
      <c r="C69" s="81"/>
      <c r="D69" s="81"/>
      <c r="E69" s="81"/>
      <c r="F69" s="81"/>
      <c r="G69" s="81"/>
      <c r="H69" s="81"/>
      <c r="I69" s="81"/>
      <c r="J69" s="81"/>
      <c r="K69" s="81"/>
      <c r="L69" s="81"/>
    </row>
    <row r="70" ht="12.75">
      <c r="A70" s="15"/>
    </row>
    <row r="71" spans="1:2" ht="12.75">
      <c r="A71" s="12" t="s">
        <v>67</v>
      </c>
      <c r="B71" s="4" t="s">
        <v>102</v>
      </c>
    </row>
    <row r="72" spans="1:12" ht="12.75">
      <c r="A72" s="15"/>
      <c r="B72" s="81" t="s">
        <v>189</v>
      </c>
      <c r="C72" s="81"/>
      <c r="D72" s="81"/>
      <c r="E72" s="81"/>
      <c r="F72" s="81"/>
      <c r="G72" s="81"/>
      <c r="H72" s="81"/>
      <c r="I72" s="81"/>
      <c r="J72" s="81"/>
      <c r="K72" s="81"/>
      <c r="L72" s="81"/>
    </row>
    <row r="73" spans="1:12" ht="12.75">
      <c r="A73" s="15"/>
      <c r="B73" s="81"/>
      <c r="C73" s="81"/>
      <c r="D73" s="81"/>
      <c r="E73" s="81"/>
      <c r="F73" s="81"/>
      <c r="G73" s="81"/>
      <c r="H73" s="81"/>
      <c r="I73" s="81"/>
      <c r="J73" s="81"/>
      <c r="K73" s="81"/>
      <c r="L73" s="81"/>
    </row>
    <row r="74" spans="1:12" ht="12.75">
      <c r="A74" s="15"/>
      <c r="B74" s="24"/>
      <c r="C74" s="24"/>
      <c r="D74" s="24"/>
      <c r="E74" s="24"/>
      <c r="F74" s="24"/>
      <c r="G74" s="24"/>
      <c r="H74" s="24"/>
      <c r="I74" s="24"/>
      <c r="J74" s="24"/>
      <c r="K74" s="24"/>
      <c r="L74" s="24"/>
    </row>
    <row r="75" spans="1:12" ht="12.75">
      <c r="A75" s="15"/>
      <c r="B75" s="76" t="s">
        <v>230</v>
      </c>
      <c r="C75" s="76"/>
      <c r="D75" s="76"/>
      <c r="E75" s="76"/>
      <c r="F75" s="76"/>
      <c r="G75" s="76"/>
      <c r="H75" s="76"/>
      <c r="I75" s="76"/>
      <c r="J75" s="76"/>
      <c r="K75" s="76"/>
      <c r="L75" s="76"/>
    </row>
    <row r="76" spans="1:12" ht="12.75">
      <c r="A76" s="15"/>
      <c r="B76" s="76"/>
      <c r="C76" s="76"/>
      <c r="D76" s="76"/>
      <c r="E76" s="76"/>
      <c r="F76" s="76"/>
      <c r="G76" s="76"/>
      <c r="H76" s="76"/>
      <c r="I76" s="76"/>
      <c r="J76" s="76"/>
      <c r="K76" s="76"/>
      <c r="L76" s="76"/>
    </row>
    <row r="77" spans="1:12" ht="12.75">
      <c r="A77" s="15"/>
      <c r="B77" s="76"/>
      <c r="C77" s="76"/>
      <c r="D77" s="76"/>
      <c r="E77" s="76"/>
      <c r="F77" s="76"/>
      <c r="G77" s="76"/>
      <c r="H77" s="76"/>
      <c r="I77" s="76"/>
      <c r="J77" s="76"/>
      <c r="K77" s="76"/>
      <c r="L77" s="76"/>
    </row>
    <row r="78" spans="1:12" ht="12.75">
      <c r="A78" s="15"/>
      <c r="B78" s="76"/>
      <c r="C78" s="76"/>
      <c r="D78" s="76"/>
      <c r="E78" s="76"/>
      <c r="F78" s="76"/>
      <c r="G78" s="76"/>
      <c r="H78" s="76"/>
      <c r="I78" s="76"/>
      <c r="J78" s="76"/>
      <c r="K78" s="76"/>
      <c r="L78" s="76"/>
    </row>
    <row r="79" spans="1:12" ht="25.5" customHeight="1">
      <c r="A79" s="15"/>
      <c r="B79" s="76"/>
      <c r="C79" s="76"/>
      <c r="D79" s="76"/>
      <c r="E79" s="76"/>
      <c r="F79" s="76"/>
      <c r="G79" s="76"/>
      <c r="H79" s="76"/>
      <c r="I79" s="76"/>
      <c r="J79" s="76"/>
      <c r="K79" s="76"/>
      <c r="L79" s="76"/>
    </row>
    <row r="80" ht="12.75">
      <c r="A80" s="15"/>
    </row>
    <row r="81" spans="1:2" ht="12.75">
      <c r="A81" s="12" t="s">
        <v>68</v>
      </c>
      <c r="B81" s="4" t="s">
        <v>121</v>
      </c>
    </row>
    <row r="82" spans="1:2" ht="12.75">
      <c r="A82" s="15"/>
      <c r="B82" s="14" t="s">
        <v>122</v>
      </c>
    </row>
    <row r="83" ht="12.75">
      <c r="A83" s="15"/>
    </row>
    <row r="84" spans="1:2" ht="12.75">
      <c r="A84" s="12" t="s">
        <v>69</v>
      </c>
      <c r="B84" s="4" t="s">
        <v>70</v>
      </c>
    </row>
    <row r="85" spans="1:2" ht="12.75">
      <c r="A85" s="15"/>
      <c r="B85" s="14" t="s">
        <v>106</v>
      </c>
    </row>
    <row r="86" ht="12.75">
      <c r="A86" s="15"/>
    </row>
    <row r="87" spans="1:2" ht="12.75">
      <c r="A87" s="12" t="s">
        <v>71</v>
      </c>
      <c r="B87" s="4" t="s">
        <v>72</v>
      </c>
    </row>
    <row r="88" spans="1:2" ht="12.75">
      <c r="A88" s="15"/>
      <c r="B88" s="14" t="s">
        <v>107</v>
      </c>
    </row>
    <row r="89" ht="12.75">
      <c r="A89" s="15"/>
    </row>
    <row r="90" spans="1:2" ht="12.75">
      <c r="A90" s="12" t="s">
        <v>73</v>
      </c>
      <c r="B90" s="4" t="s">
        <v>74</v>
      </c>
    </row>
    <row r="91" spans="1:2" ht="12.75">
      <c r="A91" s="15"/>
      <c r="B91" s="14" t="s">
        <v>108</v>
      </c>
    </row>
    <row r="92" ht="12.75">
      <c r="A92" s="15"/>
    </row>
    <row r="93" spans="1:2" ht="12.75">
      <c r="A93" s="12" t="s">
        <v>75</v>
      </c>
      <c r="B93" s="4" t="s">
        <v>76</v>
      </c>
    </row>
    <row r="94" spans="1:10" ht="12.75">
      <c r="A94" s="15"/>
      <c r="J94" s="15" t="s">
        <v>187</v>
      </c>
    </row>
    <row r="95" spans="1:10" ht="12.75">
      <c r="A95" s="15"/>
      <c r="J95" s="15" t="s">
        <v>20</v>
      </c>
    </row>
    <row r="96" spans="1:10" ht="12.75">
      <c r="A96" s="15"/>
      <c r="B96" s="21" t="s">
        <v>216</v>
      </c>
      <c r="J96" s="52">
        <f>+'Balance Sheet'!D17</f>
        <v>8000</v>
      </c>
    </row>
    <row r="97" spans="1:10" ht="12.75">
      <c r="A97" s="15"/>
      <c r="B97" s="21" t="s">
        <v>32</v>
      </c>
      <c r="J97" s="52">
        <f>+'Balance Sheet'!D18</f>
        <v>2209</v>
      </c>
    </row>
    <row r="98" spans="1:10" ht="13.5" thickBot="1">
      <c r="A98" s="15"/>
      <c r="J98" s="53">
        <f>+SUM(J96:J97)</f>
        <v>10209</v>
      </c>
    </row>
    <row r="99" spans="1:10" ht="13.5" thickTop="1">
      <c r="A99" s="15"/>
      <c r="J99" s="15"/>
    </row>
    <row r="100" spans="1:12" ht="12.75">
      <c r="A100" s="12" t="s">
        <v>77</v>
      </c>
      <c r="B100" s="82" t="s">
        <v>155</v>
      </c>
      <c r="C100" s="83"/>
      <c r="D100" s="83"/>
      <c r="E100" s="83"/>
      <c r="F100" s="83"/>
      <c r="G100" s="83"/>
      <c r="H100" s="83"/>
      <c r="I100" s="83"/>
      <c r="J100" s="83"/>
      <c r="K100" s="83"/>
      <c r="L100" s="83"/>
    </row>
    <row r="101" spans="1:12" ht="12.75">
      <c r="A101" s="12"/>
      <c r="B101" s="83"/>
      <c r="C101" s="83"/>
      <c r="D101" s="83"/>
      <c r="E101" s="83"/>
      <c r="F101" s="83"/>
      <c r="G101" s="83"/>
      <c r="H101" s="83"/>
      <c r="I101" s="83"/>
      <c r="J101" s="83"/>
      <c r="K101" s="83"/>
      <c r="L101" s="83"/>
    </row>
    <row r="102" ht="12.75">
      <c r="A102" s="15"/>
    </row>
    <row r="103" spans="1:2" ht="12.75">
      <c r="A103" s="12" t="s">
        <v>78</v>
      </c>
      <c r="B103" s="4" t="s">
        <v>79</v>
      </c>
    </row>
    <row r="104" spans="1:12" ht="12.75">
      <c r="A104" s="12"/>
      <c r="B104" s="76" t="s">
        <v>226</v>
      </c>
      <c r="C104" s="76"/>
      <c r="D104" s="76"/>
      <c r="E104" s="76"/>
      <c r="F104" s="76"/>
      <c r="G104" s="76"/>
      <c r="H104" s="76"/>
      <c r="I104" s="76"/>
      <c r="J104" s="76"/>
      <c r="K104" s="76"/>
      <c r="L104" s="76"/>
    </row>
    <row r="105" spans="1:12" ht="12.75">
      <c r="A105" s="12"/>
      <c r="B105" s="76"/>
      <c r="C105" s="76"/>
      <c r="D105" s="76"/>
      <c r="E105" s="76"/>
      <c r="F105" s="76"/>
      <c r="G105" s="76"/>
      <c r="H105" s="76"/>
      <c r="I105" s="76"/>
      <c r="J105" s="76"/>
      <c r="K105" s="76"/>
      <c r="L105" s="76"/>
    </row>
    <row r="106" spans="1:12" ht="12.75">
      <c r="A106" s="12"/>
      <c r="B106" s="76"/>
      <c r="C106" s="76"/>
      <c r="D106" s="76"/>
      <c r="E106" s="76"/>
      <c r="F106" s="76"/>
      <c r="G106" s="76"/>
      <c r="H106" s="76"/>
      <c r="I106" s="76"/>
      <c r="J106" s="76"/>
      <c r="K106" s="76"/>
      <c r="L106" s="76"/>
    </row>
    <row r="107" spans="1:12" ht="12.75">
      <c r="A107" s="12"/>
      <c r="B107" s="76"/>
      <c r="C107" s="76"/>
      <c r="D107" s="76"/>
      <c r="E107" s="76"/>
      <c r="F107" s="76"/>
      <c r="G107" s="76"/>
      <c r="H107" s="76"/>
      <c r="I107" s="76"/>
      <c r="J107" s="76"/>
      <c r="K107" s="76"/>
      <c r="L107" s="76"/>
    </row>
    <row r="108" spans="1:12" ht="12.75">
      <c r="A108" s="12"/>
      <c r="B108" s="76"/>
      <c r="C108" s="76"/>
      <c r="D108" s="76"/>
      <c r="E108" s="76"/>
      <c r="F108" s="76"/>
      <c r="G108" s="76"/>
      <c r="H108" s="76"/>
      <c r="I108" s="76"/>
      <c r="J108" s="76"/>
      <c r="K108" s="76"/>
      <c r="L108" s="76"/>
    </row>
    <row r="109" spans="1:12" ht="12.75">
      <c r="A109" s="12"/>
      <c r="B109" s="76"/>
      <c r="C109" s="76"/>
      <c r="D109" s="76"/>
      <c r="E109" s="76"/>
      <c r="F109" s="76"/>
      <c r="G109" s="76"/>
      <c r="H109" s="76"/>
      <c r="I109" s="76"/>
      <c r="J109" s="76"/>
      <c r="K109" s="76"/>
      <c r="L109" s="76"/>
    </row>
    <row r="110" spans="1:20" ht="12.75">
      <c r="A110" s="12" t="s">
        <v>80</v>
      </c>
      <c r="B110" s="4" t="s">
        <v>81</v>
      </c>
      <c r="N110" s="27"/>
      <c r="O110" s="27"/>
      <c r="P110" s="27"/>
      <c r="Q110" s="43"/>
      <c r="R110" s="43"/>
      <c r="S110" s="43"/>
      <c r="T110" s="27"/>
    </row>
    <row r="111" spans="1:20" ht="12.75">
      <c r="A111" s="12"/>
      <c r="B111" s="76" t="s">
        <v>215</v>
      </c>
      <c r="C111" s="76"/>
      <c r="D111" s="76"/>
      <c r="E111" s="76"/>
      <c r="F111" s="76"/>
      <c r="G111" s="76"/>
      <c r="H111" s="76"/>
      <c r="I111" s="76"/>
      <c r="J111" s="76"/>
      <c r="K111" s="76"/>
      <c r="L111" s="76"/>
      <c r="N111" s="27"/>
      <c r="O111" s="27"/>
      <c r="P111" s="27"/>
      <c r="Q111" s="43"/>
      <c r="R111" s="43"/>
      <c r="S111" s="43"/>
      <c r="T111" s="27"/>
    </row>
    <row r="112" spans="1:20" ht="12.75">
      <c r="A112" s="12"/>
      <c r="B112" s="76"/>
      <c r="C112" s="76"/>
      <c r="D112" s="76"/>
      <c r="E112" s="76"/>
      <c r="F112" s="76"/>
      <c r="G112" s="76"/>
      <c r="H112" s="76"/>
      <c r="I112" s="76"/>
      <c r="J112" s="76"/>
      <c r="K112" s="76"/>
      <c r="L112" s="76"/>
      <c r="N112" s="27"/>
      <c r="O112" s="27"/>
      <c r="P112" s="27"/>
      <c r="Q112" s="27"/>
      <c r="R112" s="27"/>
      <c r="S112" s="27"/>
      <c r="T112" s="27"/>
    </row>
    <row r="113" spans="1:20" ht="12.75">
      <c r="A113" s="15"/>
      <c r="B113" s="76"/>
      <c r="C113" s="76"/>
      <c r="D113" s="76"/>
      <c r="E113" s="76"/>
      <c r="F113" s="76"/>
      <c r="G113" s="76"/>
      <c r="H113" s="76"/>
      <c r="I113" s="76"/>
      <c r="J113" s="76"/>
      <c r="K113" s="76"/>
      <c r="L113" s="76"/>
      <c r="M113" s="14" t="s">
        <v>18</v>
      </c>
      <c r="N113" s="27"/>
      <c r="O113" s="27"/>
      <c r="P113" s="27"/>
      <c r="Q113" s="27"/>
      <c r="R113" s="27"/>
      <c r="S113" s="27"/>
      <c r="T113" s="27"/>
    </row>
    <row r="114" spans="1:20" ht="12.75">
      <c r="A114" s="15"/>
      <c r="B114" s="76"/>
      <c r="C114" s="76"/>
      <c r="D114" s="76"/>
      <c r="E114" s="76"/>
      <c r="F114" s="76"/>
      <c r="G114" s="76"/>
      <c r="H114" s="76"/>
      <c r="I114" s="76"/>
      <c r="J114" s="76"/>
      <c r="K114" s="76"/>
      <c r="L114" s="76"/>
      <c r="M114" s="14" t="s">
        <v>18</v>
      </c>
      <c r="N114" s="27"/>
      <c r="O114" s="27"/>
      <c r="P114" s="27"/>
      <c r="Q114" s="27"/>
      <c r="R114" s="27"/>
      <c r="S114" s="27"/>
      <c r="T114" s="27"/>
    </row>
    <row r="115" spans="1:20" ht="12.75">
      <c r="A115" s="15"/>
      <c r="B115" s="79"/>
      <c r="C115" s="79"/>
      <c r="D115" s="79"/>
      <c r="E115" s="79"/>
      <c r="F115" s="79"/>
      <c r="G115" s="79"/>
      <c r="H115" s="79"/>
      <c r="I115" s="79"/>
      <c r="J115" s="79"/>
      <c r="K115" s="79"/>
      <c r="L115" s="79"/>
      <c r="N115" s="27"/>
      <c r="O115" s="27"/>
      <c r="P115" s="27"/>
      <c r="Q115" s="27"/>
      <c r="R115" s="27"/>
      <c r="S115" s="27"/>
      <c r="T115" s="27"/>
    </row>
    <row r="116" spans="1:12" ht="12.75">
      <c r="A116" s="15"/>
      <c r="B116" s="24"/>
      <c r="C116" s="24"/>
      <c r="D116" s="24"/>
      <c r="E116" s="24"/>
      <c r="F116" s="24"/>
      <c r="G116" s="24"/>
      <c r="H116" s="24"/>
      <c r="I116" s="24"/>
      <c r="J116" s="24"/>
      <c r="K116" s="24"/>
      <c r="L116" s="24"/>
    </row>
    <row r="117" spans="1:2" ht="12.75">
      <c r="A117" s="12" t="s">
        <v>82</v>
      </c>
      <c r="B117" s="4" t="s">
        <v>83</v>
      </c>
    </row>
    <row r="118" spans="1:12" ht="12.75">
      <c r="A118" s="15"/>
      <c r="B118" s="81" t="s">
        <v>161</v>
      </c>
      <c r="C118" s="81"/>
      <c r="D118" s="81"/>
      <c r="E118" s="81"/>
      <c r="F118" s="81"/>
      <c r="G118" s="81"/>
      <c r="H118" s="81"/>
      <c r="I118" s="81"/>
      <c r="J118" s="81"/>
      <c r="K118" s="81"/>
      <c r="L118" s="81"/>
    </row>
    <row r="119" ht="12.75">
      <c r="A119" s="15"/>
    </row>
    <row r="120" spans="1:2" ht="12.75">
      <c r="A120" s="12" t="s">
        <v>84</v>
      </c>
      <c r="B120" s="4" t="s">
        <v>85</v>
      </c>
    </row>
    <row r="121" spans="1:2" ht="12.75">
      <c r="A121" s="15"/>
      <c r="B121" s="14" t="s">
        <v>124</v>
      </c>
    </row>
    <row r="122" ht="12.75">
      <c r="A122" s="15"/>
    </row>
    <row r="123" spans="1:12" ht="12.75">
      <c r="A123" s="12" t="s">
        <v>86</v>
      </c>
      <c r="B123" s="4" t="s">
        <v>7</v>
      </c>
      <c r="C123" s="54"/>
      <c r="D123" s="54"/>
      <c r="E123" s="54"/>
      <c r="F123" s="54"/>
      <c r="G123" s="54"/>
      <c r="H123" s="54"/>
      <c r="I123" s="54"/>
      <c r="J123" s="54"/>
      <c r="K123" s="54"/>
      <c r="L123" s="54"/>
    </row>
    <row r="124" spans="1:12" ht="12.75">
      <c r="A124" s="12"/>
      <c r="B124" s="14" t="s">
        <v>193</v>
      </c>
      <c r="C124" s="54"/>
      <c r="D124" s="54"/>
      <c r="E124" s="54"/>
      <c r="F124" s="54"/>
      <c r="G124" s="54"/>
      <c r="H124" s="54"/>
      <c r="I124" s="54"/>
      <c r="J124" s="54"/>
      <c r="K124" s="54"/>
      <c r="L124" s="54"/>
    </row>
    <row r="125" spans="1:12" ht="12.75">
      <c r="A125" s="12"/>
      <c r="B125" s="54"/>
      <c r="C125" s="54"/>
      <c r="D125" s="54"/>
      <c r="E125" s="54"/>
      <c r="F125" s="54"/>
      <c r="G125" s="54"/>
      <c r="H125" s="54"/>
      <c r="I125" s="54"/>
      <c r="J125" s="15" t="s">
        <v>190</v>
      </c>
      <c r="L125" s="15" t="s">
        <v>190</v>
      </c>
    </row>
    <row r="126" spans="1:12" ht="12.75">
      <c r="A126" s="12"/>
      <c r="B126" s="54"/>
      <c r="C126" s="54"/>
      <c r="D126" s="54"/>
      <c r="E126" s="54"/>
      <c r="F126" s="54"/>
      <c r="G126" s="54"/>
      <c r="H126" s="54"/>
      <c r="I126" s="54"/>
      <c r="J126" s="15" t="s">
        <v>221</v>
      </c>
      <c r="L126" s="15" t="s">
        <v>191</v>
      </c>
    </row>
    <row r="127" spans="1:12" ht="12.75">
      <c r="A127" s="12"/>
      <c r="B127" s="54"/>
      <c r="C127" s="54"/>
      <c r="D127" s="54"/>
      <c r="E127" s="54"/>
      <c r="F127" s="54"/>
      <c r="G127" s="54"/>
      <c r="H127" s="54"/>
      <c r="I127" s="54"/>
      <c r="J127" s="15" t="s">
        <v>187</v>
      </c>
      <c r="L127" s="15" t="s">
        <v>187</v>
      </c>
    </row>
    <row r="128" spans="1:12" ht="12.75">
      <c r="A128" s="12"/>
      <c r="B128" s="54"/>
      <c r="C128" s="54"/>
      <c r="D128" s="54"/>
      <c r="E128" s="54"/>
      <c r="F128" s="54"/>
      <c r="G128" s="54"/>
      <c r="H128" s="54"/>
      <c r="I128" s="54"/>
      <c r="J128" s="15" t="s">
        <v>20</v>
      </c>
      <c r="K128" s="54"/>
      <c r="L128" s="15" t="s">
        <v>20</v>
      </c>
    </row>
    <row r="129" spans="1:12" ht="12.75">
      <c r="A129" s="12"/>
      <c r="B129" s="54"/>
      <c r="C129" s="54"/>
      <c r="D129" s="54"/>
      <c r="E129" s="54"/>
      <c r="F129" s="54"/>
      <c r="G129" s="54"/>
      <c r="H129" s="54"/>
      <c r="I129" s="54"/>
      <c r="J129" s="54"/>
      <c r="K129" s="54"/>
      <c r="L129" s="54"/>
    </row>
    <row r="130" spans="1:12" ht="13.5" thickBot="1">
      <c r="A130" s="12"/>
      <c r="B130" s="14" t="s">
        <v>192</v>
      </c>
      <c r="C130" s="54"/>
      <c r="E130" s="54"/>
      <c r="F130" s="54"/>
      <c r="G130" s="54"/>
      <c r="H130" s="54"/>
      <c r="I130" s="54"/>
      <c r="J130" s="56">
        <v>6</v>
      </c>
      <c r="L130" s="56">
        <v>6</v>
      </c>
    </row>
    <row r="131" spans="1:12" ht="13.5" thickTop="1">
      <c r="A131" s="12"/>
      <c r="B131" s="58"/>
      <c r="C131" s="54"/>
      <c r="D131" s="54"/>
      <c r="E131" s="54"/>
      <c r="F131" s="54"/>
      <c r="G131" s="54"/>
      <c r="H131" s="54"/>
      <c r="I131" s="54"/>
      <c r="J131" s="54"/>
      <c r="K131" s="54"/>
      <c r="L131" s="54"/>
    </row>
    <row r="132" spans="1:12" ht="12.75">
      <c r="A132" s="12"/>
      <c r="B132" s="14" t="s">
        <v>222</v>
      </c>
      <c r="C132" s="54"/>
      <c r="D132" s="54"/>
      <c r="E132" s="54"/>
      <c r="F132" s="54"/>
      <c r="G132" s="54"/>
      <c r="H132" s="54"/>
      <c r="I132" s="54"/>
      <c r="J132" s="54"/>
      <c r="K132" s="54"/>
      <c r="L132" s="54"/>
    </row>
    <row r="133" spans="1:12" ht="12.75">
      <c r="A133" s="12"/>
      <c r="B133" s="58"/>
      <c r="C133" s="54"/>
      <c r="D133" s="54"/>
      <c r="E133" s="54"/>
      <c r="F133" s="54"/>
      <c r="G133" s="54"/>
      <c r="H133" s="54"/>
      <c r="I133" s="54"/>
      <c r="J133" s="54"/>
      <c r="K133" s="54"/>
      <c r="L133" s="54"/>
    </row>
    <row r="134" spans="1:12" ht="12.75">
      <c r="A134" s="15"/>
      <c r="B134" s="81" t="s">
        <v>227</v>
      </c>
      <c r="C134" s="81"/>
      <c r="D134" s="81"/>
      <c r="E134" s="81"/>
      <c r="F134" s="81"/>
      <c r="G134" s="81"/>
      <c r="H134" s="81"/>
      <c r="I134" s="81"/>
      <c r="J134" s="81"/>
      <c r="K134" s="81"/>
      <c r="L134" s="81"/>
    </row>
    <row r="135" spans="1:12" ht="12.75">
      <c r="A135" s="15"/>
      <c r="B135" s="81"/>
      <c r="C135" s="81"/>
      <c r="D135" s="81"/>
      <c r="E135" s="81"/>
      <c r="F135" s="81"/>
      <c r="G135" s="81"/>
      <c r="H135" s="81"/>
      <c r="I135" s="81"/>
      <c r="J135" s="81"/>
      <c r="K135" s="81"/>
      <c r="L135" s="81"/>
    </row>
    <row r="136" spans="1:12" ht="12.75">
      <c r="A136" s="15"/>
      <c r="B136" s="81"/>
      <c r="C136" s="81"/>
      <c r="D136" s="81"/>
      <c r="E136" s="81"/>
      <c r="F136" s="81"/>
      <c r="G136" s="81"/>
      <c r="H136" s="81"/>
      <c r="I136" s="81"/>
      <c r="J136" s="81"/>
      <c r="K136" s="81"/>
      <c r="L136" s="81"/>
    </row>
    <row r="137" ht="12.75">
      <c r="A137" s="15"/>
    </row>
    <row r="138" spans="1:2" ht="12.75">
      <c r="A138" s="12" t="s">
        <v>87</v>
      </c>
      <c r="B138" s="4" t="s">
        <v>88</v>
      </c>
    </row>
    <row r="139" spans="1:12" ht="12.75">
      <c r="A139" s="15"/>
      <c r="B139" s="17" t="s">
        <v>160</v>
      </c>
      <c r="C139" s="17"/>
      <c r="D139" s="17"/>
      <c r="E139" s="17"/>
      <c r="F139" s="17"/>
      <c r="G139" s="17"/>
      <c r="H139" s="17"/>
      <c r="I139" s="17"/>
      <c r="J139" s="17"/>
      <c r="K139" s="17"/>
      <c r="L139" s="17"/>
    </row>
    <row r="140" ht="12.75">
      <c r="A140" s="15"/>
    </row>
    <row r="141" spans="1:2" ht="12.75">
      <c r="A141" s="12" t="s">
        <v>89</v>
      </c>
      <c r="B141" s="4" t="s">
        <v>90</v>
      </c>
    </row>
    <row r="142" spans="1:12" ht="12.75">
      <c r="A142" s="15"/>
      <c r="B142" s="17" t="s">
        <v>159</v>
      </c>
      <c r="C142" s="17"/>
      <c r="D142" s="17"/>
      <c r="E142" s="17"/>
      <c r="F142" s="17"/>
      <c r="G142" s="17"/>
      <c r="H142" s="17"/>
      <c r="I142" s="17"/>
      <c r="J142" s="17"/>
      <c r="K142" s="17"/>
      <c r="L142" s="17"/>
    </row>
    <row r="143" spans="1:12" ht="12.75">
      <c r="A143" s="15"/>
      <c r="B143" s="17"/>
      <c r="C143" s="17"/>
      <c r="D143" s="17"/>
      <c r="E143" s="17"/>
      <c r="F143" s="17"/>
      <c r="G143" s="17"/>
      <c r="H143" s="17"/>
      <c r="I143" s="17"/>
      <c r="J143" s="17"/>
      <c r="K143" s="17"/>
      <c r="L143" s="17"/>
    </row>
    <row r="144" spans="1:2" ht="12.75">
      <c r="A144" s="12" t="s">
        <v>91</v>
      </c>
      <c r="B144" s="4" t="s">
        <v>92</v>
      </c>
    </row>
    <row r="145" spans="1:2" ht="12.75">
      <c r="A145" s="12"/>
      <c r="B145" s="4"/>
    </row>
    <row r="146" spans="1:2" ht="12.75">
      <c r="A146" s="12"/>
      <c r="B146" s="4" t="s">
        <v>194</v>
      </c>
    </row>
    <row r="147" spans="1:12" ht="12.75">
      <c r="A147" s="12"/>
      <c r="B147" s="76" t="s">
        <v>230</v>
      </c>
      <c r="C147" s="76"/>
      <c r="D147" s="76"/>
      <c r="E147" s="76"/>
      <c r="F147" s="76"/>
      <c r="G147" s="76"/>
      <c r="H147" s="76"/>
      <c r="I147" s="76"/>
      <c r="J147" s="76"/>
      <c r="K147" s="76"/>
      <c r="L147" s="76"/>
    </row>
    <row r="148" spans="1:12" ht="12.75">
      <c r="A148" s="12"/>
      <c r="B148" s="76"/>
      <c r="C148" s="76"/>
      <c r="D148" s="76"/>
      <c r="E148" s="76"/>
      <c r="F148" s="76"/>
      <c r="G148" s="76"/>
      <c r="H148" s="76"/>
      <c r="I148" s="76"/>
      <c r="J148" s="76"/>
      <c r="K148" s="76"/>
      <c r="L148" s="76"/>
    </row>
    <row r="149" spans="1:12" ht="12.75">
      <c r="A149" s="12"/>
      <c r="B149" s="76"/>
      <c r="C149" s="76"/>
      <c r="D149" s="76"/>
      <c r="E149" s="76"/>
      <c r="F149" s="76"/>
      <c r="G149" s="76"/>
      <c r="H149" s="76"/>
      <c r="I149" s="76"/>
      <c r="J149" s="76"/>
      <c r="K149" s="76"/>
      <c r="L149" s="76"/>
    </row>
    <row r="150" spans="1:12" ht="12.75">
      <c r="A150" s="12"/>
      <c r="B150" s="76"/>
      <c r="C150" s="76"/>
      <c r="D150" s="76"/>
      <c r="E150" s="76"/>
      <c r="F150" s="76"/>
      <c r="G150" s="76"/>
      <c r="H150" s="76"/>
      <c r="I150" s="76"/>
      <c r="J150" s="76"/>
      <c r="K150" s="76"/>
      <c r="L150" s="76"/>
    </row>
    <row r="151" spans="1:12" ht="24" customHeight="1">
      <c r="A151" s="12"/>
      <c r="B151" s="76"/>
      <c r="C151" s="76"/>
      <c r="D151" s="76"/>
      <c r="E151" s="76"/>
      <c r="F151" s="76"/>
      <c r="G151" s="76"/>
      <c r="H151" s="76"/>
      <c r="I151" s="76"/>
      <c r="J151" s="76"/>
      <c r="K151" s="76"/>
      <c r="L151" s="76"/>
    </row>
    <row r="152" spans="1:2" ht="12.75">
      <c r="A152" s="12"/>
      <c r="B152" s="4"/>
    </row>
    <row r="153" spans="1:2" ht="12.75">
      <c r="A153" s="12"/>
      <c r="B153" s="4" t="s">
        <v>206</v>
      </c>
    </row>
    <row r="154" spans="1:12" ht="12.75">
      <c r="A154" s="12"/>
      <c r="B154" s="4"/>
      <c r="H154" s="15" t="s">
        <v>195</v>
      </c>
      <c r="I154" s="15"/>
      <c r="J154" s="15" t="s">
        <v>197</v>
      </c>
      <c r="K154" s="15"/>
      <c r="L154" s="15" t="s">
        <v>199</v>
      </c>
    </row>
    <row r="155" spans="1:12" ht="12.75">
      <c r="A155" s="12"/>
      <c r="B155" s="4"/>
      <c r="H155" s="15" t="s">
        <v>196</v>
      </c>
      <c r="I155" s="15"/>
      <c r="J155" s="15" t="s">
        <v>198</v>
      </c>
      <c r="K155" s="15"/>
      <c r="L155" s="15" t="s">
        <v>200</v>
      </c>
    </row>
    <row r="156" spans="1:12" ht="12.75">
      <c r="A156" s="12"/>
      <c r="B156" s="14" t="s">
        <v>201</v>
      </c>
      <c r="H156" s="15" t="s">
        <v>20</v>
      </c>
      <c r="J156" s="15" t="s">
        <v>20</v>
      </c>
      <c r="L156" s="15" t="s">
        <v>20</v>
      </c>
    </row>
    <row r="157" spans="1:2" ht="12.75">
      <c r="A157" s="12"/>
      <c r="B157" s="4"/>
    </row>
    <row r="158" spans="1:12" ht="12.75">
      <c r="A158" s="12"/>
      <c r="B158" s="14" t="s">
        <v>202</v>
      </c>
      <c r="H158" s="25">
        <v>2600</v>
      </c>
      <c r="J158" s="25">
        <v>-211</v>
      </c>
      <c r="K158" s="25"/>
      <c r="L158" s="25">
        <f>+H158+J158</f>
        <v>2389</v>
      </c>
    </row>
    <row r="159" spans="1:12" ht="12.75">
      <c r="A159" s="12"/>
      <c r="B159" s="14" t="s">
        <v>203</v>
      </c>
      <c r="H159" s="25">
        <v>2500</v>
      </c>
      <c r="J159" s="25">
        <v>-161</v>
      </c>
      <c r="K159" s="25"/>
      <c r="L159" s="25">
        <f>+H159+J159</f>
        <v>2339</v>
      </c>
    </row>
    <row r="160" spans="1:12" ht="12.75">
      <c r="A160" s="12"/>
      <c r="B160" s="14" t="s">
        <v>204</v>
      </c>
      <c r="H160" s="25">
        <v>1100</v>
      </c>
      <c r="J160" s="25">
        <v>-12</v>
      </c>
      <c r="K160" s="25"/>
      <c r="L160" s="25">
        <f>+H160+J160</f>
        <v>1088</v>
      </c>
    </row>
    <row r="161" spans="1:12" ht="12.75">
      <c r="A161" s="12"/>
      <c r="B161" s="14" t="s">
        <v>205</v>
      </c>
      <c r="H161" s="25">
        <v>1000</v>
      </c>
      <c r="J161" s="25">
        <v>-25</v>
      </c>
      <c r="K161" s="25"/>
      <c r="L161" s="25">
        <f>+H161+J161</f>
        <v>975</v>
      </c>
    </row>
    <row r="162" spans="1:12" ht="12.75">
      <c r="A162" s="12"/>
      <c r="B162" s="14" t="s">
        <v>179</v>
      </c>
      <c r="H162" s="25">
        <v>1456</v>
      </c>
      <c r="J162" s="25">
        <v>-1359</v>
      </c>
      <c r="K162" s="25"/>
      <c r="L162" s="25">
        <f>+H162+J162</f>
        <v>97</v>
      </c>
    </row>
    <row r="163" spans="1:12" ht="13.5" thickBot="1">
      <c r="A163" s="12"/>
      <c r="B163" s="4"/>
      <c r="H163" s="66">
        <f>+SUM(H158:H162)</f>
        <v>8656</v>
      </c>
      <c r="J163" s="66">
        <f>+SUM(J158:J162)</f>
        <v>-1768</v>
      </c>
      <c r="K163" s="25"/>
      <c r="L163" s="66">
        <f>+SUM(L158:L162)</f>
        <v>6888</v>
      </c>
    </row>
    <row r="164" spans="1:2" ht="13.5" thickTop="1">
      <c r="A164" s="12"/>
      <c r="B164" s="4"/>
    </row>
    <row r="165" spans="1:2" ht="12.75">
      <c r="A165" s="12" t="s">
        <v>93</v>
      </c>
      <c r="B165" s="4" t="s">
        <v>123</v>
      </c>
    </row>
    <row r="166" spans="1:2" ht="12.75">
      <c r="A166" s="12"/>
      <c r="B166" s="14" t="s">
        <v>158</v>
      </c>
    </row>
    <row r="167" spans="1:2" ht="12.75">
      <c r="A167" s="12"/>
      <c r="B167" s="4"/>
    </row>
    <row r="168" spans="1:2" ht="12.75">
      <c r="A168" s="12" t="s">
        <v>94</v>
      </c>
      <c r="B168" s="4" t="s">
        <v>95</v>
      </c>
    </row>
    <row r="169" spans="1:2" ht="12.75">
      <c r="A169" s="15"/>
      <c r="B169" s="14" t="s">
        <v>129</v>
      </c>
    </row>
    <row r="170" ht="12.75">
      <c r="A170" s="15"/>
    </row>
    <row r="171" spans="1:2" ht="12.75">
      <c r="A171" s="12" t="s">
        <v>96</v>
      </c>
      <c r="B171" s="4" t="s">
        <v>131</v>
      </c>
    </row>
    <row r="172" spans="1:2" ht="12.75">
      <c r="A172" s="15"/>
      <c r="B172" s="14" t="s">
        <v>130</v>
      </c>
    </row>
    <row r="173" ht="12.75">
      <c r="A173" s="15"/>
    </row>
    <row r="174" spans="1:2" ht="12.75">
      <c r="A174" s="12" t="s">
        <v>97</v>
      </c>
      <c r="B174" s="4" t="s">
        <v>15</v>
      </c>
    </row>
    <row r="175" spans="1:2" ht="12.75">
      <c r="A175" s="15"/>
      <c r="B175" s="14" t="s">
        <v>164</v>
      </c>
    </row>
    <row r="176" ht="12.75">
      <c r="A176" s="15"/>
    </row>
    <row r="177" spans="1:12" ht="12.75">
      <c r="A177" s="12" t="s">
        <v>98</v>
      </c>
      <c r="B177" s="4" t="s">
        <v>138</v>
      </c>
      <c r="D177" s="54"/>
      <c r="E177" s="54"/>
      <c r="F177" s="54"/>
      <c r="G177" s="54"/>
      <c r="H177" s="54"/>
      <c r="I177" s="54"/>
      <c r="J177" s="54"/>
      <c r="K177" s="54"/>
      <c r="L177" s="54"/>
    </row>
    <row r="178" spans="1:12" ht="12.75">
      <c r="A178" s="15"/>
      <c r="B178" s="15" t="s">
        <v>99</v>
      </c>
      <c r="C178" s="14" t="s">
        <v>207</v>
      </c>
      <c r="D178" s="54"/>
      <c r="E178" s="54"/>
      <c r="F178" s="54"/>
      <c r="G178" s="54"/>
      <c r="H178" s="54"/>
      <c r="I178" s="54"/>
      <c r="J178" s="54"/>
      <c r="K178" s="54"/>
      <c r="L178" s="54"/>
    </row>
    <row r="179" spans="1:12" ht="12.75">
      <c r="A179" s="55"/>
      <c r="B179" s="55"/>
      <c r="C179" s="54"/>
      <c r="D179" s="54"/>
      <c r="E179" s="54"/>
      <c r="F179" s="80" t="s">
        <v>0</v>
      </c>
      <c r="G179" s="80"/>
      <c r="H179" s="80"/>
      <c r="I179" s="18"/>
      <c r="J179" s="80" t="s">
        <v>1</v>
      </c>
      <c r="K179" s="80"/>
      <c r="L179" s="80"/>
    </row>
    <row r="180" spans="1:12" ht="38.25">
      <c r="A180" s="55"/>
      <c r="B180" s="55"/>
      <c r="C180" s="54"/>
      <c r="D180" s="54"/>
      <c r="E180" s="54"/>
      <c r="F180" s="60" t="s">
        <v>2</v>
      </c>
      <c r="G180" s="60"/>
      <c r="H180" s="60" t="s">
        <v>19</v>
      </c>
      <c r="I180" s="60"/>
      <c r="J180" s="60" t="s">
        <v>3</v>
      </c>
      <c r="K180" s="60"/>
      <c r="L180" s="60" t="s">
        <v>9</v>
      </c>
    </row>
    <row r="181" spans="1:12" ht="12.75">
      <c r="A181" s="55"/>
      <c r="B181" s="55"/>
      <c r="C181" s="54"/>
      <c r="D181" s="54"/>
      <c r="E181" s="54"/>
      <c r="F181" s="61" t="s">
        <v>187</v>
      </c>
      <c r="G181" s="61"/>
      <c r="H181" s="61" t="s">
        <v>208</v>
      </c>
      <c r="I181" s="61"/>
      <c r="J181" s="61" t="s">
        <v>187</v>
      </c>
      <c r="K181" s="61"/>
      <c r="L181" s="61" t="s">
        <v>208</v>
      </c>
    </row>
    <row r="182" spans="1:12" ht="12.75">
      <c r="A182" s="55"/>
      <c r="B182" s="55"/>
      <c r="C182" s="54"/>
      <c r="D182" s="54"/>
      <c r="E182" s="54"/>
      <c r="F182" s="18" t="s">
        <v>20</v>
      </c>
      <c r="G182" s="18"/>
      <c r="H182" s="18" t="s">
        <v>20</v>
      </c>
      <c r="I182" s="18"/>
      <c r="J182" s="18" t="s">
        <v>20</v>
      </c>
      <c r="K182" s="18"/>
      <c r="L182" s="18" t="s">
        <v>20</v>
      </c>
    </row>
    <row r="183" spans="1:11" ht="12.75">
      <c r="A183" s="55"/>
      <c r="B183" s="55"/>
      <c r="C183" s="54"/>
      <c r="D183" s="54"/>
      <c r="E183" s="54"/>
      <c r="F183" s="62"/>
      <c r="G183" s="62"/>
      <c r="H183" s="62"/>
      <c r="I183" s="62"/>
      <c r="J183" s="62"/>
      <c r="K183" s="62"/>
    </row>
    <row r="184" spans="1:12" ht="13.5" thickBot="1">
      <c r="A184" s="55"/>
      <c r="B184" s="63" t="s">
        <v>209</v>
      </c>
      <c r="C184" s="54"/>
      <c r="D184" s="54"/>
      <c r="E184" s="54"/>
      <c r="F184" s="20">
        <v>1006</v>
      </c>
      <c r="G184" s="25"/>
      <c r="H184" s="28" t="s">
        <v>133</v>
      </c>
      <c r="I184" s="25"/>
      <c r="J184" s="20">
        <v>1356</v>
      </c>
      <c r="K184" s="25"/>
      <c r="L184" s="28" t="s">
        <v>133</v>
      </c>
    </row>
    <row r="185" spans="1:12" ht="13.5" thickTop="1">
      <c r="A185" s="55"/>
      <c r="B185" s="64"/>
      <c r="C185" s="54"/>
      <c r="D185" s="54"/>
      <c r="E185" s="54"/>
      <c r="F185" s="25"/>
      <c r="G185" s="25"/>
      <c r="H185" s="25"/>
      <c r="I185" s="25"/>
      <c r="J185" s="25"/>
      <c r="K185" s="25"/>
      <c r="L185" s="25"/>
    </row>
    <row r="186" spans="1:12" ht="12.75">
      <c r="A186" s="55"/>
      <c r="B186" s="63" t="s">
        <v>214</v>
      </c>
      <c r="C186" s="54"/>
      <c r="D186" s="54"/>
      <c r="E186" s="54"/>
      <c r="F186" s="25"/>
      <c r="G186" s="25"/>
      <c r="H186" s="25"/>
      <c r="I186" s="25"/>
      <c r="J186" s="25"/>
      <c r="K186" s="25"/>
      <c r="L186" s="25"/>
    </row>
    <row r="187" spans="1:12" ht="12.75">
      <c r="A187" s="55"/>
      <c r="B187" s="63" t="s">
        <v>213</v>
      </c>
      <c r="C187" s="54"/>
      <c r="D187" s="54"/>
      <c r="E187" s="54"/>
      <c r="F187" s="25">
        <f>12360200/1000+(0.956043956043956*24720400/1000)+(0.648351648351648*12920000/1000)</f>
        <v>44370.69230769231</v>
      </c>
      <c r="G187" s="25"/>
      <c r="H187" s="23" t="s">
        <v>133</v>
      </c>
      <c r="I187" s="25"/>
      <c r="J187" s="25">
        <f>12360200/1000+(87/181*24720400/1000)+(59/181*12920000/1000)</f>
        <v>28453.872928176796</v>
      </c>
      <c r="K187" s="25"/>
      <c r="L187" s="23" t="s">
        <v>133</v>
      </c>
    </row>
    <row r="188" spans="1:12" ht="12.75">
      <c r="A188" s="55"/>
      <c r="B188" s="64"/>
      <c r="C188" s="54"/>
      <c r="D188" s="54"/>
      <c r="E188" s="54"/>
      <c r="F188" s="25"/>
      <c r="G188" s="25"/>
      <c r="H188" s="25"/>
      <c r="I188" s="25"/>
      <c r="J188" s="25"/>
      <c r="K188" s="25"/>
      <c r="L188" s="25"/>
    </row>
    <row r="189" spans="1:12" ht="12.75">
      <c r="A189" s="55"/>
      <c r="B189" s="62" t="s">
        <v>210</v>
      </c>
      <c r="C189" s="54"/>
      <c r="D189" s="54"/>
      <c r="E189" s="54"/>
      <c r="F189" s="59">
        <f>+F184/F187*100</f>
        <v>2.267262347460815</v>
      </c>
      <c r="G189" s="25"/>
      <c r="H189" s="23" t="s">
        <v>133</v>
      </c>
      <c r="I189" s="25"/>
      <c r="J189" s="59">
        <f>+J184/J187*100</f>
        <v>4.7656078433428455</v>
      </c>
      <c r="K189" s="25"/>
      <c r="L189" s="23" t="s">
        <v>133</v>
      </c>
    </row>
    <row r="190" spans="1:12" ht="12.75">
      <c r="A190" s="55"/>
      <c r="B190" s="55"/>
      <c r="C190" s="54"/>
      <c r="D190" s="54"/>
      <c r="E190" s="54"/>
      <c r="F190" s="54"/>
      <c r="G190" s="54"/>
      <c r="H190" s="54"/>
      <c r="I190" s="54"/>
      <c r="J190" s="54"/>
      <c r="K190" s="54"/>
      <c r="L190" s="54"/>
    </row>
    <row r="191" spans="1:3" ht="12.75">
      <c r="A191" s="15"/>
      <c r="B191" s="15" t="s">
        <v>156</v>
      </c>
      <c r="C191" s="14" t="s">
        <v>211</v>
      </c>
    </row>
    <row r="192" spans="1:12" ht="12.75">
      <c r="A192" s="15"/>
      <c r="C192" s="76" t="s">
        <v>157</v>
      </c>
      <c r="D192" s="79"/>
      <c r="E192" s="79"/>
      <c r="F192" s="79"/>
      <c r="G192" s="79"/>
      <c r="H192" s="79"/>
      <c r="I192" s="79"/>
      <c r="J192" s="79"/>
      <c r="K192" s="79"/>
      <c r="L192" s="79"/>
    </row>
    <row r="193" spans="1:12" ht="12.75">
      <c r="A193" s="15"/>
      <c r="C193" s="79"/>
      <c r="D193" s="79"/>
      <c r="E193" s="79"/>
      <c r="F193" s="79"/>
      <c r="G193" s="79"/>
      <c r="H193" s="79"/>
      <c r="I193" s="79"/>
      <c r="J193" s="79"/>
      <c r="K193" s="79"/>
      <c r="L193" s="79"/>
    </row>
    <row r="194" ht="12.75">
      <c r="A194" s="14" t="s">
        <v>16</v>
      </c>
    </row>
    <row r="198" ht="12.75">
      <c r="A198" s="14" t="s">
        <v>169</v>
      </c>
    </row>
    <row r="199" ht="12.75">
      <c r="A199" s="14" t="s">
        <v>231</v>
      </c>
    </row>
    <row r="200" ht="12.75">
      <c r="A200" s="14" t="s">
        <v>232</v>
      </c>
    </row>
    <row r="202" ht="12.75">
      <c r="A202" s="14" t="s">
        <v>167</v>
      </c>
    </row>
    <row r="204" spans="1:4" ht="12.75">
      <c r="A204" s="14" t="s">
        <v>17</v>
      </c>
      <c r="B204" s="86" t="s">
        <v>223</v>
      </c>
      <c r="C204" s="87"/>
      <c r="D204" s="87"/>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sheetData>
  <mergeCells count="30">
    <mergeCell ref="B30:L31"/>
    <mergeCell ref="B10:L11"/>
    <mergeCell ref="A5:L5"/>
    <mergeCell ref="B13:L14"/>
    <mergeCell ref="B16:L17"/>
    <mergeCell ref="B26:L27"/>
    <mergeCell ref="A1:L1"/>
    <mergeCell ref="A2:L2"/>
    <mergeCell ref="A3:L3"/>
    <mergeCell ref="A4:L4"/>
    <mergeCell ref="B36:L39"/>
    <mergeCell ref="C53:L55"/>
    <mergeCell ref="B204:D204"/>
    <mergeCell ref="B118:L118"/>
    <mergeCell ref="B134:L136"/>
    <mergeCell ref="C192:L193"/>
    <mergeCell ref="B57:L58"/>
    <mergeCell ref="B64:L65"/>
    <mergeCell ref="C43:L45"/>
    <mergeCell ref="F179:H179"/>
    <mergeCell ref="J179:L179"/>
    <mergeCell ref="B68:L69"/>
    <mergeCell ref="C47:L48"/>
    <mergeCell ref="C50:L51"/>
    <mergeCell ref="B75:L79"/>
    <mergeCell ref="B72:L73"/>
    <mergeCell ref="B104:L109"/>
    <mergeCell ref="B100:L101"/>
    <mergeCell ref="B111:L115"/>
    <mergeCell ref="B147:L151"/>
  </mergeCells>
  <printOptions/>
  <pageMargins left="0.75" right="0.5" top="1" bottom="0.5" header="0.5" footer="0.5"/>
  <pageSetup horizontalDpi="600" verticalDpi="600" orientation="portrait" paperSize="9" r:id="rId1"/>
  <rowBreaks count="3" manualBreakCount="3">
    <brk id="56" max="11" man="1"/>
    <brk id="109" max="11" man="1"/>
    <brk id="1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2005-08-15T07:02:10Z</cp:lastPrinted>
  <dcterms:created xsi:type="dcterms:W3CDTF">2001-10-16T10:02:43Z</dcterms:created>
  <dcterms:modified xsi:type="dcterms:W3CDTF">2005-08-15T07:02:13Z</dcterms:modified>
  <cp:category/>
  <cp:version/>
  <cp:contentType/>
  <cp:contentStatus/>
</cp:coreProperties>
</file>